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tabRatio="887" firstSheet="1" activeTab="2"/>
  </bookViews>
  <sheets>
    <sheet name="5hPwTVr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<sst xmlns="http://schemas.openxmlformats.org/spreadsheetml/2006/main" count="293" uniqueCount="206">
  <si>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</si>
  <si>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</si>
  <si>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</si>
  <si>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</si>
  <si>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</si>
  <si>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</si>
  <si>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</si>
  <si>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</si>
  <si>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</si>
  <si>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</si>
  <si>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</si>
  <si>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</si>
  <si>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</si>
  <si>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</si>
  <si>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</si>
  <si>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</si>
  <si>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</si>
  <si>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</si>
  <si>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</si>
  <si>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</si>
  <si>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</si>
  <si>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</si>
  <si>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</si>
  <si>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</si>
  <si>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</si>
  <si>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</si>
  <si>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人员经费</t>
  </si>
  <si>
    <t>公用经费</t>
  </si>
  <si>
    <t>基本工资</t>
  </si>
  <si>
    <t xml:space="preserve"> 津贴补贴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</si>
  <si>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</si>
  <si>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</si>
  <si>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</si>
  <si>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</si>
  <si>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</si>
  <si>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</si>
  <si>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</si>
  <si>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</si>
  <si>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</si>
  <si>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</si>
  <si>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</si>
  <si>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</si>
  <si>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</si>
  <si>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</si>
  <si>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</si>
  <si>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</si>
  <si>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</si>
  <si>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</si>
  <si>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</si>
  <si>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</si>
  <si>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</si>
  <si>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</si>
  <si>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</si>
  <si>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</si>
  <si>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</si>
  <si>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</si>
  <si>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</si>
  <si>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</si>
  <si>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</si>
  <si>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</si>
  <si>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</si>
  <si>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</si>
  <si>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</si>
  <si>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</si>
  <si>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</si>
  <si>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</si>
  <si>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</si>
  <si>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</si>
  <si>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</si>
  <si>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</si>
  <si>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</si>
  <si>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</si>
  <si>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</si>
  <si>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一般公共预算“三公”经费支出表</t>
  </si>
  <si>
    <t>表1：</t>
  </si>
  <si>
    <t>表2：</t>
  </si>
  <si>
    <t>表4：</t>
  </si>
  <si>
    <t>表5：</t>
  </si>
  <si>
    <t>表6：</t>
  </si>
  <si>
    <t>表7：</t>
  </si>
  <si>
    <t>表8：</t>
  </si>
  <si>
    <t>文化</t>
  </si>
  <si>
    <t>工资福利支出</t>
  </si>
  <si>
    <t>机关事业单位基本养老保险缴费</t>
  </si>
  <si>
    <t>归口管理的行政单位离退休</t>
  </si>
  <si>
    <t>公务员医疗补助</t>
  </si>
  <si>
    <t>住房公积金</t>
  </si>
  <si>
    <t>行政单位医疗</t>
  </si>
  <si>
    <t>奖金</t>
  </si>
  <si>
    <t>其他工资福利支出</t>
  </si>
  <si>
    <t>水费</t>
  </si>
  <si>
    <t>电费</t>
  </si>
  <si>
    <t>邮电费</t>
  </si>
  <si>
    <t>差旅费</t>
  </si>
  <si>
    <t>培训费</t>
  </si>
  <si>
    <t>公务接待费</t>
  </si>
  <si>
    <t>工会会费</t>
  </si>
  <si>
    <t>福利费</t>
  </si>
  <si>
    <t>公务用车运行维护费</t>
  </si>
  <si>
    <t>其他商品和服务费</t>
  </si>
  <si>
    <t>对个人和家庭补助支出</t>
  </si>
  <si>
    <t>合计</t>
  </si>
  <si>
    <t>行政运行</t>
  </si>
  <si>
    <r>
      <t>M</t>
    </r>
    <r>
      <rPr>
        <sz val="10.5"/>
        <color indexed="8"/>
        <rFont val="宋体"/>
        <family val="0"/>
      </rPr>
      <t>BOX40678</t>
    </r>
  </si>
  <si>
    <t xml:space="preserve"> </t>
  </si>
  <si>
    <t>文化创作与保护</t>
  </si>
  <si>
    <t>文化创作与保护</t>
  </si>
  <si>
    <t>其他文化支出</t>
  </si>
  <si>
    <t>其他文化支出</t>
  </si>
  <si>
    <t>机关事业单位基本养老保险缴费支出</t>
  </si>
  <si>
    <t>机关事业单位基本养老保险缴费支出</t>
  </si>
  <si>
    <t>行政事业单位离退休</t>
  </si>
  <si>
    <t>行政事业单位离退休</t>
  </si>
  <si>
    <t>行政事业单位医疗</t>
  </si>
  <si>
    <t>行政事业单位医疗</t>
  </si>
  <si>
    <t>住房改革支出</t>
  </si>
  <si>
    <t>住房改革支出</t>
  </si>
  <si>
    <t>行政运行</t>
  </si>
  <si>
    <t>伙食补助费</t>
  </si>
  <si>
    <t>职工基本医疗保险缴费</t>
  </si>
  <si>
    <t>公务员医疗补助缴费</t>
  </si>
  <si>
    <t>其他社会保障缴费</t>
  </si>
  <si>
    <t>其他对个人和家庭补助</t>
  </si>
  <si>
    <t>文化</t>
  </si>
  <si>
    <t>归口管理的行政单位离退休</t>
  </si>
  <si>
    <t>行政单位医疗</t>
  </si>
  <si>
    <t>公务员医疗补助</t>
  </si>
  <si>
    <t>住房公积金</t>
  </si>
  <si>
    <t>群众文化</t>
  </si>
  <si>
    <t>文物</t>
  </si>
  <si>
    <t>文物</t>
  </si>
  <si>
    <t>文物保护</t>
  </si>
  <si>
    <t>文物保护</t>
  </si>
  <si>
    <t>社会保障和就业支出</t>
  </si>
  <si>
    <t>社会保障和就业支出</t>
  </si>
  <si>
    <t>二、社会保障和就业支出</t>
  </si>
  <si>
    <t>四、住房保障支出</t>
  </si>
  <si>
    <t>住房保障支出</t>
  </si>
  <si>
    <t>(二)社会保障和就业支出</t>
  </si>
  <si>
    <t>(四)住房保障支出</t>
  </si>
  <si>
    <t>对下级单位补助支出</t>
  </si>
  <si>
    <t>类</t>
  </si>
  <si>
    <t>款</t>
  </si>
  <si>
    <r>
      <t>0</t>
    </r>
    <r>
      <rPr>
        <sz val="10.5"/>
        <color indexed="8"/>
        <rFont val="宋体"/>
        <family val="0"/>
      </rPr>
      <t>1</t>
    </r>
  </si>
  <si>
    <r>
      <t>0</t>
    </r>
    <r>
      <rPr>
        <sz val="10.5"/>
        <color indexed="8"/>
        <rFont val="宋体"/>
        <family val="0"/>
      </rPr>
      <t>2</t>
    </r>
  </si>
  <si>
    <r>
      <t>0</t>
    </r>
    <r>
      <rPr>
        <sz val="10.5"/>
        <color indexed="8"/>
        <rFont val="宋体"/>
        <family val="0"/>
      </rPr>
      <t>3</t>
    </r>
  </si>
  <si>
    <r>
      <t>0</t>
    </r>
    <r>
      <rPr>
        <sz val="10.5"/>
        <color indexed="8"/>
        <rFont val="宋体"/>
        <family val="0"/>
      </rPr>
      <t>6</t>
    </r>
  </si>
  <si>
    <r>
      <t>0</t>
    </r>
    <r>
      <rPr>
        <sz val="10.5"/>
        <color indexed="8"/>
        <rFont val="宋体"/>
        <family val="0"/>
      </rPr>
      <t>8</t>
    </r>
  </si>
  <si>
    <r>
      <t>1</t>
    </r>
    <r>
      <rPr>
        <sz val="10.5"/>
        <color indexed="8"/>
        <rFont val="宋体"/>
        <family val="0"/>
      </rPr>
      <t>0</t>
    </r>
  </si>
  <si>
    <r>
      <t>1</t>
    </r>
    <r>
      <rPr>
        <sz val="10.5"/>
        <color indexed="8"/>
        <rFont val="宋体"/>
        <family val="0"/>
      </rPr>
      <t>1</t>
    </r>
  </si>
  <si>
    <r>
      <t>1</t>
    </r>
    <r>
      <rPr>
        <sz val="10.5"/>
        <color indexed="8"/>
        <rFont val="宋体"/>
        <family val="0"/>
      </rPr>
      <t>3</t>
    </r>
  </si>
  <si>
    <r>
      <t>9</t>
    </r>
    <r>
      <rPr>
        <sz val="10.5"/>
        <color indexed="8"/>
        <rFont val="宋体"/>
        <family val="0"/>
      </rPr>
      <t>9</t>
    </r>
  </si>
  <si>
    <r>
      <t>0</t>
    </r>
    <r>
      <rPr>
        <sz val="10.5"/>
        <color indexed="8"/>
        <rFont val="宋体"/>
        <family val="0"/>
      </rPr>
      <t>5</t>
    </r>
  </si>
  <si>
    <r>
      <t>0</t>
    </r>
    <r>
      <rPr>
        <sz val="10.5"/>
        <color indexed="8"/>
        <rFont val="宋体"/>
        <family val="0"/>
      </rPr>
      <t>7</t>
    </r>
  </si>
  <si>
    <r>
      <t>1</t>
    </r>
    <r>
      <rPr>
        <sz val="10.5"/>
        <color indexed="8"/>
        <rFont val="宋体"/>
        <family val="0"/>
      </rPr>
      <t>6</t>
    </r>
  </si>
  <si>
    <r>
      <t>1</t>
    </r>
    <r>
      <rPr>
        <sz val="10.5"/>
        <color indexed="8"/>
        <rFont val="宋体"/>
        <family val="0"/>
      </rPr>
      <t>7</t>
    </r>
  </si>
  <si>
    <r>
      <t>2</t>
    </r>
    <r>
      <rPr>
        <sz val="10.5"/>
        <color indexed="8"/>
        <rFont val="宋体"/>
        <family val="0"/>
      </rPr>
      <t>8</t>
    </r>
  </si>
  <si>
    <r>
      <t>2</t>
    </r>
    <r>
      <rPr>
        <sz val="10.5"/>
        <color indexed="8"/>
        <rFont val="宋体"/>
        <family val="0"/>
      </rPr>
      <t>9</t>
    </r>
  </si>
  <si>
    <r>
      <t>3</t>
    </r>
    <r>
      <rPr>
        <sz val="10.5"/>
        <color indexed="8"/>
        <rFont val="宋体"/>
        <family val="0"/>
      </rPr>
      <t>1</t>
    </r>
  </si>
  <si>
    <t>02</t>
  </si>
  <si>
    <t>部门预算经济分类</t>
  </si>
  <si>
    <t>科目编码</t>
  </si>
  <si>
    <t>科目名称</t>
  </si>
  <si>
    <t>合计</t>
  </si>
  <si>
    <t>类</t>
  </si>
  <si>
    <t>款</t>
  </si>
  <si>
    <t>政府预算经济分类</t>
  </si>
  <si>
    <t>机关工资福利支出</t>
  </si>
  <si>
    <r>
      <t>0</t>
    </r>
    <r>
      <rPr>
        <sz val="11"/>
        <color indexed="8"/>
        <rFont val="宋体"/>
        <family val="0"/>
      </rPr>
      <t>1</t>
    </r>
  </si>
  <si>
    <t>工资奖金津补贴</t>
  </si>
  <si>
    <r>
      <t>0</t>
    </r>
    <r>
      <rPr>
        <sz val="11"/>
        <color indexed="8"/>
        <rFont val="宋体"/>
        <family val="0"/>
      </rPr>
      <t>2</t>
    </r>
  </si>
  <si>
    <t>社会保障缴费</t>
  </si>
  <si>
    <r>
      <t>0</t>
    </r>
    <r>
      <rPr>
        <sz val="11"/>
        <color indexed="8"/>
        <rFont val="宋体"/>
        <family val="0"/>
      </rPr>
      <t>3</t>
    </r>
  </si>
  <si>
    <r>
      <t>9</t>
    </r>
    <r>
      <rPr>
        <sz val="11"/>
        <color indexed="8"/>
        <rFont val="宋体"/>
        <family val="0"/>
      </rPr>
      <t>9</t>
    </r>
  </si>
  <si>
    <t>机关商品和服务支出</t>
  </si>
  <si>
    <t>办公经费</t>
  </si>
  <si>
    <t>其他商品和服务支出</t>
  </si>
  <si>
    <t>对个人和家庭的补助</t>
  </si>
  <si>
    <r>
      <t>0</t>
    </r>
    <r>
      <rPr>
        <sz val="11"/>
        <color indexed="8"/>
        <rFont val="宋体"/>
        <family val="0"/>
      </rPr>
      <t>5</t>
    </r>
  </si>
  <si>
    <t>离退休费</t>
  </si>
  <si>
    <t>其他对个人和家庭的补助</t>
  </si>
  <si>
    <t>退休费</t>
  </si>
  <si>
    <t>表3：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</si>
  <si>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</si>
  <si>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</si>
  <si>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</si>
  <si>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>1</t>
    </r>
    <r>
      <rPr>
        <sz val="10.5"/>
        <color indexed="8"/>
        <rFont val="宋体"/>
        <family val="0"/>
      </rPr>
      <t>2</t>
    </r>
  </si>
  <si>
    <t>会议费</t>
  </si>
  <si>
    <t>离退休公用经费</t>
  </si>
  <si>
    <t>党建经费</t>
  </si>
  <si>
    <r>
      <t>1</t>
    </r>
    <r>
      <rPr>
        <sz val="10.5"/>
        <color indexed="8"/>
        <rFont val="宋体"/>
        <family val="0"/>
      </rPr>
      <t>5</t>
    </r>
  </si>
  <si>
    <r>
      <t>1</t>
    </r>
    <r>
      <rPr>
        <sz val="11"/>
        <color indexed="8"/>
        <rFont val="宋体"/>
        <family val="0"/>
      </rPr>
      <t>7</t>
    </r>
  </si>
  <si>
    <r>
      <t>3</t>
    </r>
    <r>
      <rPr>
        <sz val="11"/>
        <color indexed="8"/>
        <rFont val="宋体"/>
        <family val="0"/>
      </rPr>
      <t>1</t>
    </r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</si>
  <si>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</si>
  <si>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</si>
  <si>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r>
      <t xml:space="preserve"> 2018</t>
    </r>
    <r>
      <rPr>
        <sz val="10.5"/>
        <color indexed="8"/>
        <rFont val="宋体"/>
        <family val="0"/>
      </rPr>
      <t>年预算执行数</t>
    </r>
  </si>
  <si>
    <t>艺术表演团体</t>
  </si>
  <si>
    <t>卫生健康支出</t>
  </si>
  <si>
    <t>注：2019年本单位无政府性基金预算安排，故本表无数据。</t>
  </si>
  <si>
    <t>(三)卫生健康支出</t>
  </si>
  <si>
    <t>(一)文化旅游体育与传媒支出</t>
  </si>
  <si>
    <t>文化旅游体育与传媒支出</t>
  </si>
  <si>
    <t>一、文化旅游体育与传媒支出</t>
  </si>
  <si>
    <t>三、卫生健康支出</t>
  </si>
  <si>
    <t>卫生健康支出</t>
  </si>
  <si>
    <t>卫生健康支出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</si>
</sst>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.00_);[Red]\(0.00\)"/>
    <numFmt numFmtId="189" formatCode="0.00_ "/>
    <numFmt numFmtId="190" formatCode="0.000000_ "/>
    <numFmt numFmtId="191" formatCode="0.0000000_ "/>
    <numFmt numFmtId="192" formatCode="0.0000000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color indexed="8"/>
      <name val="宋体"/>
      <family val="0"/>
    </font>
    <font>
      <sz val="11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6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9" fontId="1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8.28125" style="0" customWidth="1"/>
    <col min="2" max="2" width="19.7109375" style="0" customWidth="1"/>
    <col min="3" max="3" width="26.57421875" style="0" customWidth="1"/>
    <col min="4" max="4" width="12.28125" style="0" customWidth="1"/>
    <col min="5" max="5" width="19.7109375" style="0" customWidth="1"/>
    <col min="6" max="6" width="20.421875" style="0" customWidth="1"/>
  </cols>
  <sheetData>
    <row r="1" spans="1:3" ht="24">
      <c r="A1" s="21" t="s">
        <v>74</v>
      </c>
      <c r="C1" s="1" t="s">
        <v>0</v>
      </c>
    </row>
    <row r="2" spans="1:6" ht="19.5" thickBot="1">
      <c r="A2" s="77" t="s">
        <v>66</v>
      </c>
      <c r="B2" s="78"/>
      <c r="C2" s="14"/>
      <c r="D2" s="14"/>
      <c r="E2" s="76" t="s">
        <v>65</v>
      </c>
      <c r="F2" s="76"/>
    </row>
    <row r="3" spans="1:6" ht="21" customHeight="1">
      <c r="A3" s="73" t="s">
        <v>1</v>
      </c>
      <c r="B3" s="74"/>
      <c r="C3" s="73" t="s">
        <v>2</v>
      </c>
      <c r="D3" s="75"/>
      <c r="E3" s="75"/>
      <c r="F3" s="74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v>4614.38</v>
      </c>
      <c r="C5" s="10" t="s">
        <v>9</v>
      </c>
      <c r="D5" s="10">
        <f>SUM(D6:D9)</f>
        <v>21279.54</v>
      </c>
      <c r="E5" s="10">
        <f>SUM(E6:E9)</f>
        <v>21279.54</v>
      </c>
      <c r="F5" s="10">
        <v>0</v>
      </c>
    </row>
    <row r="6" spans="1:6" ht="33.75" customHeight="1">
      <c r="A6" s="17" t="s">
        <v>10</v>
      </c>
      <c r="B6" s="10">
        <v>4614.38</v>
      </c>
      <c r="C6" s="11" t="s">
        <v>200</v>
      </c>
      <c r="D6" s="10">
        <v>21098.78</v>
      </c>
      <c r="E6" s="10">
        <v>21098.78</v>
      </c>
      <c r="F6" s="10">
        <v>0</v>
      </c>
    </row>
    <row r="7" spans="1:6" ht="33.75" customHeight="1">
      <c r="A7" s="17" t="s">
        <v>11</v>
      </c>
      <c r="B7" s="18">
        <v>0</v>
      </c>
      <c r="C7" s="45" t="s">
        <v>138</v>
      </c>
      <c r="D7" s="10">
        <v>84.96</v>
      </c>
      <c r="E7" s="10">
        <v>84.96</v>
      </c>
      <c r="F7" s="10">
        <v>0</v>
      </c>
    </row>
    <row r="8" spans="1:6" ht="33.75" customHeight="1">
      <c r="A8" s="17"/>
      <c r="B8" s="18"/>
      <c r="C8" s="11" t="s">
        <v>199</v>
      </c>
      <c r="D8" s="10">
        <v>45.72</v>
      </c>
      <c r="E8" s="10">
        <v>45.72</v>
      </c>
      <c r="F8" s="10">
        <v>0</v>
      </c>
    </row>
    <row r="9" spans="1:6" ht="33.75" customHeight="1">
      <c r="A9" s="17" t="s">
        <v>12</v>
      </c>
      <c r="B9" s="32">
        <v>16665.16</v>
      </c>
      <c r="C9" s="45" t="s">
        <v>139</v>
      </c>
      <c r="D9" s="10">
        <v>50.08</v>
      </c>
      <c r="E9" s="10">
        <v>50.08</v>
      </c>
      <c r="F9" s="10">
        <v>0</v>
      </c>
    </row>
    <row r="10" spans="1:6" ht="33.75" customHeight="1">
      <c r="A10" s="17" t="s">
        <v>10</v>
      </c>
      <c r="B10" s="32">
        <v>16665.16</v>
      </c>
      <c r="C10" s="17"/>
      <c r="D10" s="10"/>
      <c r="E10" s="10"/>
      <c r="F10" s="10"/>
    </row>
    <row r="11" spans="1:6" ht="33.75" customHeight="1">
      <c r="A11" s="17" t="s">
        <v>11</v>
      </c>
      <c r="B11" s="18">
        <v>0</v>
      </c>
      <c r="C11" s="17"/>
      <c r="D11" s="10"/>
      <c r="E11" s="10"/>
      <c r="F11" s="30" t="s">
        <v>104</v>
      </c>
    </row>
    <row r="12" spans="1:6" ht="33.75" customHeight="1">
      <c r="A12" s="18"/>
      <c r="B12" s="18"/>
      <c r="C12" s="17" t="s">
        <v>13</v>
      </c>
      <c r="D12" s="32">
        <v>0</v>
      </c>
      <c r="E12" s="32">
        <v>0</v>
      </c>
      <c r="F12" s="10">
        <v>0</v>
      </c>
    </row>
    <row r="13" spans="1:6" ht="33.75" customHeight="1">
      <c r="A13" s="18" t="s">
        <v>14</v>
      </c>
      <c r="B13" s="33">
        <f>B5+B9</f>
        <v>21279.54</v>
      </c>
      <c r="C13" s="18" t="s">
        <v>15</v>
      </c>
      <c r="D13" s="33">
        <f>SUM(D5)</f>
        <v>21279.54</v>
      </c>
      <c r="E13" s="33">
        <f>SUM(E5)</f>
        <v>21279.54</v>
      </c>
      <c r="F13" s="10">
        <v>0</v>
      </c>
    </row>
    <row r="14" ht="24">
      <c r="A14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8.00390625" style="0" customWidth="1"/>
    <col min="2" max="2" width="23.57421875" style="0" customWidth="1"/>
    <col min="3" max="4" width="13.421875" style="0" customWidth="1"/>
    <col min="5" max="5" width="12.421875" style="0" customWidth="1"/>
    <col min="6" max="6" width="12.00390625" style="0" customWidth="1"/>
  </cols>
  <sheetData>
    <row r="1" spans="1:6" ht="36" customHeight="1">
      <c r="A1" s="21" t="s">
        <v>75</v>
      </c>
      <c r="B1" s="15"/>
      <c r="C1" s="16" t="s">
        <v>24</v>
      </c>
      <c r="D1" s="15"/>
      <c r="E1" s="15"/>
      <c r="F1" s="15"/>
    </row>
    <row r="2" spans="1:6" ht="16.5" customHeight="1">
      <c r="A2" s="83" t="s">
        <v>67</v>
      </c>
      <c r="B2" s="84"/>
      <c r="C2" s="84"/>
      <c r="D2" s="84"/>
      <c r="E2" s="84"/>
      <c r="F2" s="84"/>
    </row>
    <row r="3" spans="1:6" ht="27" customHeight="1">
      <c r="A3" s="81" t="s">
        <v>16</v>
      </c>
      <c r="B3" s="81"/>
      <c r="C3" s="82" t="s">
        <v>185</v>
      </c>
      <c r="D3" s="81"/>
      <c r="E3" s="81"/>
      <c r="F3" s="81" t="s">
        <v>17</v>
      </c>
    </row>
    <row r="4" spans="1:6" ht="27" customHeight="1">
      <c r="A4" s="10" t="s">
        <v>18</v>
      </c>
      <c r="B4" s="10" t="s">
        <v>19</v>
      </c>
      <c r="C4" s="10" t="s">
        <v>20</v>
      </c>
      <c r="D4" s="10" t="s">
        <v>21</v>
      </c>
      <c r="E4" s="10" t="s">
        <v>22</v>
      </c>
      <c r="F4" s="81"/>
    </row>
    <row r="5" spans="1:6" ht="27" customHeight="1">
      <c r="A5" s="47">
        <v>207</v>
      </c>
      <c r="B5" s="37" t="s">
        <v>201</v>
      </c>
      <c r="C5" s="66">
        <f>D5+E5</f>
        <v>4432.02</v>
      </c>
      <c r="D5" s="31">
        <v>611.22</v>
      </c>
      <c r="E5" s="31">
        <v>3820.8</v>
      </c>
      <c r="F5" s="10"/>
    </row>
    <row r="6" spans="1:6" ht="27" customHeight="1">
      <c r="A6" s="35">
        <v>20701</v>
      </c>
      <c r="B6" s="39" t="s">
        <v>81</v>
      </c>
      <c r="C6" s="34">
        <f>SUM(C7:C9)</f>
        <v>3382.0200000000004</v>
      </c>
      <c r="D6" s="34">
        <f>SUM(D7:D9)</f>
        <v>611.22</v>
      </c>
      <c r="E6" s="34">
        <f>SUM(E7:E9)</f>
        <v>2770.8</v>
      </c>
      <c r="F6" s="10"/>
    </row>
    <row r="7" spans="1:6" ht="27" customHeight="1">
      <c r="A7" s="12">
        <v>2070101</v>
      </c>
      <c r="B7" s="35" t="s">
        <v>102</v>
      </c>
      <c r="C7" s="10">
        <f aca="true" t="shared" si="0" ref="C7:C22">D7+E7</f>
        <v>620.22</v>
      </c>
      <c r="D7" s="10">
        <v>611.22</v>
      </c>
      <c r="E7" s="10">
        <v>9</v>
      </c>
      <c r="F7" s="10"/>
    </row>
    <row r="8" spans="1:6" ht="27" customHeight="1">
      <c r="A8" s="12">
        <v>2070111</v>
      </c>
      <c r="B8" s="38" t="s">
        <v>106</v>
      </c>
      <c r="C8" s="10">
        <f t="shared" si="0"/>
        <v>12</v>
      </c>
      <c r="D8" s="10">
        <v>0</v>
      </c>
      <c r="E8" s="10">
        <v>12</v>
      </c>
      <c r="F8" s="10"/>
    </row>
    <row r="9" spans="1:6" ht="27" customHeight="1">
      <c r="A9" s="12">
        <v>2070199</v>
      </c>
      <c r="B9" s="38" t="s">
        <v>108</v>
      </c>
      <c r="C9" s="10">
        <f t="shared" si="0"/>
        <v>2749.8</v>
      </c>
      <c r="D9" s="10">
        <v>0</v>
      </c>
      <c r="E9" s="10">
        <v>2749.8</v>
      </c>
      <c r="F9" s="10"/>
    </row>
    <row r="10" spans="1:6" ht="27" customHeight="1">
      <c r="A10" s="12">
        <v>20702</v>
      </c>
      <c r="B10" s="38" t="s">
        <v>130</v>
      </c>
      <c r="C10" s="10">
        <v>1050</v>
      </c>
      <c r="D10" s="10">
        <v>0</v>
      </c>
      <c r="E10" s="10">
        <v>1050</v>
      </c>
      <c r="F10" s="10"/>
    </row>
    <row r="11" spans="1:6" ht="27" customHeight="1">
      <c r="A11" s="12">
        <v>2070204</v>
      </c>
      <c r="B11" s="38" t="s">
        <v>132</v>
      </c>
      <c r="C11" s="10">
        <v>1050</v>
      </c>
      <c r="D11" s="10">
        <v>0</v>
      </c>
      <c r="E11" s="10">
        <v>1050</v>
      </c>
      <c r="F11" s="10"/>
    </row>
    <row r="12" spans="1:6" ht="27" customHeight="1">
      <c r="A12" s="47">
        <v>208</v>
      </c>
      <c r="B12" s="37" t="s">
        <v>133</v>
      </c>
      <c r="C12" s="31">
        <v>86.56</v>
      </c>
      <c r="D12" s="31">
        <v>86.56</v>
      </c>
      <c r="E12" s="31">
        <v>0</v>
      </c>
      <c r="F12" s="10"/>
    </row>
    <row r="13" spans="1:6" ht="27" customHeight="1">
      <c r="A13" s="35">
        <v>20805</v>
      </c>
      <c r="B13" s="39" t="s">
        <v>112</v>
      </c>
      <c r="C13" s="34">
        <f t="shared" si="0"/>
        <v>86.55999999999999</v>
      </c>
      <c r="D13" s="34">
        <f>D14+D15</f>
        <v>86.55999999999999</v>
      </c>
      <c r="E13" s="34">
        <v>0</v>
      </c>
      <c r="F13" s="10"/>
    </row>
    <row r="14" spans="1:6" ht="27" customHeight="1">
      <c r="A14" s="12">
        <v>2080501</v>
      </c>
      <c r="B14" s="38" t="s">
        <v>84</v>
      </c>
      <c r="C14" s="10">
        <f t="shared" si="0"/>
        <v>1.6</v>
      </c>
      <c r="D14" s="10">
        <v>1.6</v>
      </c>
      <c r="E14" s="10">
        <v>0</v>
      </c>
      <c r="F14" s="10"/>
    </row>
    <row r="15" spans="1:6" ht="27" customHeight="1">
      <c r="A15" s="12">
        <v>2080505</v>
      </c>
      <c r="B15" s="64" t="s">
        <v>110</v>
      </c>
      <c r="C15" s="10">
        <f t="shared" si="0"/>
        <v>84.96</v>
      </c>
      <c r="D15" s="10">
        <v>84.96</v>
      </c>
      <c r="E15" s="10">
        <v>0</v>
      </c>
      <c r="F15" s="10"/>
    </row>
    <row r="16" spans="1:6" ht="27" customHeight="1">
      <c r="A16" s="47">
        <v>210</v>
      </c>
      <c r="B16" s="37" t="s">
        <v>205</v>
      </c>
      <c r="C16" s="31">
        <v>45.72</v>
      </c>
      <c r="D16" s="31">
        <v>45.72</v>
      </c>
      <c r="E16" s="31">
        <v>0</v>
      </c>
      <c r="F16" s="10"/>
    </row>
    <row r="17" spans="1:6" ht="27" customHeight="1">
      <c r="A17" s="35">
        <v>21011</v>
      </c>
      <c r="B17" s="39" t="s">
        <v>114</v>
      </c>
      <c r="C17" s="34">
        <f t="shared" si="0"/>
        <v>45.72</v>
      </c>
      <c r="D17" s="34">
        <f>D18+D19</f>
        <v>45.72</v>
      </c>
      <c r="E17" s="34">
        <v>0</v>
      </c>
      <c r="F17" s="10"/>
    </row>
    <row r="18" spans="1:6" ht="27" customHeight="1">
      <c r="A18" s="12">
        <v>2101101</v>
      </c>
      <c r="B18" s="38" t="s">
        <v>87</v>
      </c>
      <c r="C18" s="10">
        <f t="shared" si="0"/>
        <v>33.98</v>
      </c>
      <c r="D18" s="10">
        <v>33.98</v>
      </c>
      <c r="E18" s="10">
        <v>0</v>
      </c>
      <c r="F18" s="10"/>
    </row>
    <row r="19" spans="1:6" ht="27" customHeight="1">
      <c r="A19" s="12">
        <v>2101103</v>
      </c>
      <c r="B19" s="38" t="s">
        <v>85</v>
      </c>
      <c r="C19" s="10">
        <f t="shared" si="0"/>
        <v>11.74</v>
      </c>
      <c r="D19" s="10">
        <v>11.74</v>
      </c>
      <c r="E19" s="10">
        <v>0</v>
      </c>
      <c r="F19" s="10"/>
    </row>
    <row r="20" spans="1:6" ht="27" customHeight="1">
      <c r="A20" s="47">
        <v>221</v>
      </c>
      <c r="B20" s="40" t="s">
        <v>137</v>
      </c>
      <c r="C20" s="31">
        <v>50.08</v>
      </c>
      <c r="D20" s="31">
        <v>50.08</v>
      </c>
      <c r="E20" s="31">
        <v>0</v>
      </c>
      <c r="F20" s="10"/>
    </row>
    <row r="21" spans="1:6" ht="27" customHeight="1">
      <c r="A21" s="35">
        <v>22102</v>
      </c>
      <c r="B21" s="39" t="s">
        <v>116</v>
      </c>
      <c r="C21" s="34">
        <f t="shared" si="0"/>
        <v>50.08</v>
      </c>
      <c r="D21" s="34">
        <f>D22</f>
        <v>50.08</v>
      </c>
      <c r="E21" s="34">
        <v>0</v>
      </c>
      <c r="F21" s="10"/>
    </row>
    <row r="22" spans="1:6" ht="27" customHeight="1">
      <c r="A22" s="12">
        <v>2210201</v>
      </c>
      <c r="B22" s="38" t="s">
        <v>86</v>
      </c>
      <c r="C22" s="10">
        <f t="shared" si="0"/>
        <v>50.08</v>
      </c>
      <c r="D22" s="10">
        <v>50.08</v>
      </c>
      <c r="E22" s="10">
        <v>0</v>
      </c>
      <c r="F22" s="10"/>
    </row>
    <row r="23" spans="1:6" ht="27" customHeight="1">
      <c r="A23" s="66" t="s">
        <v>5</v>
      </c>
      <c r="B23" s="10"/>
      <c r="C23" s="66">
        <f>C5+C12+C16+C20</f>
        <v>4614.380000000001</v>
      </c>
      <c r="D23" s="66">
        <f>D5+D12+D16+D20</f>
        <v>793.58</v>
      </c>
      <c r="E23" s="66">
        <f>E5+E12+E16+E20</f>
        <v>3820.8</v>
      </c>
      <c r="F23" s="10"/>
    </row>
    <row r="24" spans="1:6" ht="13.5">
      <c r="A24" s="79" t="s">
        <v>23</v>
      </c>
      <c r="B24" s="80"/>
      <c r="C24" s="80"/>
      <c r="D24" s="80"/>
      <c r="E24" s="80"/>
      <c r="F24" s="80"/>
    </row>
  </sheetData>
  <sheetProtection/>
  <mergeCells count="5">
    <mergeCell ref="A24:F24"/>
    <mergeCell ref="A3:B3"/>
    <mergeCell ref="C3:E3"/>
    <mergeCell ref="F3:F4"/>
    <mergeCell ref="A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4.28125" style="0" customWidth="1"/>
    <col min="2" max="2" width="4.421875" style="0" customWidth="1"/>
    <col min="3" max="3" width="19.421875" style="0" customWidth="1"/>
    <col min="5" max="5" width="4.7109375" style="0" customWidth="1"/>
    <col min="6" max="6" width="3.7109375" style="0" customWidth="1"/>
    <col min="7" max="7" width="17.00390625" style="0" customWidth="1"/>
    <col min="8" max="8" width="8.8515625" style="0" customWidth="1"/>
    <col min="9" max="9" width="8.421875" style="0" customWidth="1"/>
    <col min="10" max="10" width="7.28125" style="0" customWidth="1"/>
    <col min="11" max="11" width="7.421875" style="0" customWidth="1"/>
  </cols>
  <sheetData>
    <row r="1" spans="1:11" ht="30" customHeight="1">
      <c r="A1" s="63" t="s">
        <v>182</v>
      </c>
      <c r="C1" s="85" t="s">
        <v>25</v>
      </c>
      <c r="D1" s="85"/>
      <c r="E1" s="85"/>
      <c r="F1" s="85"/>
      <c r="G1" s="85"/>
      <c r="H1" s="85"/>
      <c r="I1" s="85"/>
      <c r="J1" s="85"/>
      <c r="K1" s="85"/>
    </row>
    <row r="2" spans="6:11" ht="21" customHeight="1">
      <c r="F2" s="3"/>
      <c r="J2" s="101" t="s">
        <v>65</v>
      </c>
      <c r="K2" s="101"/>
    </row>
    <row r="3" spans="1:11" ht="30" customHeight="1">
      <c r="A3" s="100" t="s">
        <v>166</v>
      </c>
      <c r="B3" s="98"/>
      <c r="C3" s="98"/>
      <c r="D3" s="98"/>
      <c r="E3" s="98" t="s">
        <v>160</v>
      </c>
      <c r="F3" s="98"/>
      <c r="G3" s="98"/>
      <c r="H3" s="98"/>
      <c r="I3" s="98"/>
      <c r="J3" s="98"/>
      <c r="K3" s="81" t="s">
        <v>17</v>
      </c>
    </row>
    <row r="4" spans="1:11" ht="21" customHeight="1">
      <c r="A4" s="94" t="s">
        <v>161</v>
      </c>
      <c r="B4" s="94"/>
      <c r="C4" s="94" t="s">
        <v>162</v>
      </c>
      <c r="D4" s="94" t="s">
        <v>163</v>
      </c>
      <c r="E4" s="81" t="s">
        <v>18</v>
      </c>
      <c r="F4" s="81"/>
      <c r="G4" s="81" t="s">
        <v>19</v>
      </c>
      <c r="H4" s="81" t="s">
        <v>5</v>
      </c>
      <c r="I4" s="81" t="s">
        <v>26</v>
      </c>
      <c r="J4" s="81" t="s">
        <v>27</v>
      </c>
      <c r="K4" s="81"/>
    </row>
    <row r="5" spans="1:11" ht="17.25" customHeight="1">
      <c r="A5" s="52" t="s">
        <v>164</v>
      </c>
      <c r="B5" s="52" t="s">
        <v>165</v>
      </c>
      <c r="C5" s="94"/>
      <c r="D5" s="94"/>
      <c r="E5" s="53" t="s">
        <v>141</v>
      </c>
      <c r="F5" s="10" t="s">
        <v>142</v>
      </c>
      <c r="G5" s="81"/>
      <c r="H5" s="81"/>
      <c r="I5" s="81"/>
      <c r="J5" s="81"/>
      <c r="K5" s="81"/>
    </row>
    <row r="6" spans="1:11" ht="17.25" customHeight="1">
      <c r="A6" s="59">
        <v>501</v>
      </c>
      <c r="B6" s="60"/>
      <c r="C6" s="61" t="s">
        <v>167</v>
      </c>
      <c r="D6" s="56">
        <f>SUM(D7:D16)</f>
        <v>705.83</v>
      </c>
      <c r="E6" s="59">
        <v>301</v>
      </c>
      <c r="F6" s="40"/>
      <c r="G6" s="40" t="s">
        <v>82</v>
      </c>
      <c r="H6" s="36">
        <f>SUM(H7:H16)</f>
        <v>705.83</v>
      </c>
      <c r="I6" s="36">
        <f>SUM(I7:I16)</f>
        <v>705.83</v>
      </c>
      <c r="J6" s="36">
        <f>SUM(J7:J16)</f>
        <v>0</v>
      </c>
      <c r="K6" s="10"/>
    </row>
    <row r="7" spans="1:11" ht="13.5">
      <c r="A7" s="86"/>
      <c r="B7" s="95" t="s">
        <v>168</v>
      </c>
      <c r="C7" s="89" t="s">
        <v>169</v>
      </c>
      <c r="D7" s="86">
        <f>SUM(H7:H10)</f>
        <v>424.26</v>
      </c>
      <c r="E7" s="86"/>
      <c r="F7" s="49" t="s">
        <v>143</v>
      </c>
      <c r="G7" s="12" t="s">
        <v>28</v>
      </c>
      <c r="H7" s="10">
        <f aca="true" t="shared" si="0" ref="H7:H32">I7+J7</f>
        <v>118.92</v>
      </c>
      <c r="I7" s="10">
        <v>118.92</v>
      </c>
      <c r="J7" s="10">
        <v>0</v>
      </c>
      <c r="K7" s="10"/>
    </row>
    <row r="8" spans="1:11" ht="13.5">
      <c r="A8" s="87"/>
      <c r="B8" s="96"/>
      <c r="C8" s="90"/>
      <c r="D8" s="87"/>
      <c r="E8" s="87"/>
      <c r="F8" s="49" t="s">
        <v>144</v>
      </c>
      <c r="G8" s="12" t="s">
        <v>29</v>
      </c>
      <c r="H8" s="10">
        <f t="shared" si="0"/>
        <v>266.32</v>
      </c>
      <c r="I8" s="10">
        <v>266.32</v>
      </c>
      <c r="J8" s="10">
        <v>0</v>
      </c>
      <c r="K8" s="10"/>
    </row>
    <row r="9" spans="1:11" ht="13.5">
      <c r="A9" s="87"/>
      <c r="B9" s="97"/>
      <c r="C9" s="90"/>
      <c r="D9" s="87"/>
      <c r="E9" s="87"/>
      <c r="F9" s="49" t="s">
        <v>145</v>
      </c>
      <c r="G9" s="12" t="s">
        <v>88</v>
      </c>
      <c r="H9" s="10">
        <f t="shared" si="0"/>
        <v>35.14</v>
      </c>
      <c r="I9" s="10">
        <v>35.14</v>
      </c>
      <c r="J9" s="10">
        <v>0</v>
      </c>
      <c r="K9" s="10"/>
    </row>
    <row r="10" spans="1:11" ht="13.5">
      <c r="A10" s="87"/>
      <c r="B10" s="65"/>
      <c r="C10" s="91"/>
      <c r="D10" s="88"/>
      <c r="E10" s="87"/>
      <c r="F10" s="67" t="s">
        <v>186</v>
      </c>
      <c r="G10" s="35" t="s">
        <v>121</v>
      </c>
      <c r="H10" s="10">
        <v>3.88</v>
      </c>
      <c r="I10" s="10">
        <v>3.88</v>
      </c>
      <c r="J10" s="10">
        <v>0</v>
      </c>
      <c r="K10" s="10"/>
    </row>
    <row r="11" spans="1:11" ht="25.5">
      <c r="A11" s="87"/>
      <c r="B11" s="95" t="s">
        <v>170</v>
      </c>
      <c r="C11" s="92" t="s">
        <v>171</v>
      </c>
      <c r="D11" s="86">
        <f>SUM(H11:H13)</f>
        <v>130.68</v>
      </c>
      <c r="E11" s="87"/>
      <c r="F11" s="49" t="s">
        <v>147</v>
      </c>
      <c r="G11" s="12" t="s">
        <v>83</v>
      </c>
      <c r="H11" s="10">
        <f>I11+J11</f>
        <v>84.96</v>
      </c>
      <c r="I11" s="10">
        <v>84.96</v>
      </c>
      <c r="J11" s="10">
        <v>0</v>
      </c>
      <c r="K11" s="6"/>
    </row>
    <row r="12" spans="1:11" ht="25.5">
      <c r="A12" s="87"/>
      <c r="B12" s="96"/>
      <c r="C12" s="93"/>
      <c r="D12" s="87"/>
      <c r="E12" s="87"/>
      <c r="F12" s="49" t="s">
        <v>148</v>
      </c>
      <c r="G12" s="35" t="s">
        <v>119</v>
      </c>
      <c r="H12" s="10">
        <f>I12+J12</f>
        <v>33.98</v>
      </c>
      <c r="I12" s="10">
        <v>33.98</v>
      </c>
      <c r="J12" s="10">
        <v>0</v>
      </c>
      <c r="K12" s="6"/>
    </row>
    <row r="13" spans="1:11" ht="13.5">
      <c r="A13" s="87"/>
      <c r="B13" s="96"/>
      <c r="C13" s="93"/>
      <c r="D13" s="87"/>
      <c r="E13" s="87"/>
      <c r="F13" s="49" t="s">
        <v>149</v>
      </c>
      <c r="G13" s="35" t="s">
        <v>120</v>
      </c>
      <c r="H13" s="10">
        <f>I13+J13</f>
        <v>11.74</v>
      </c>
      <c r="I13" s="10">
        <v>11.74</v>
      </c>
      <c r="J13" s="10">
        <v>0</v>
      </c>
      <c r="K13" s="6"/>
    </row>
    <row r="14" spans="1:11" ht="13.5">
      <c r="A14" s="87"/>
      <c r="B14" s="55" t="s">
        <v>172</v>
      </c>
      <c r="C14" s="54" t="s">
        <v>86</v>
      </c>
      <c r="D14" s="53">
        <v>50.08</v>
      </c>
      <c r="E14" s="87"/>
      <c r="F14" s="49" t="s">
        <v>150</v>
      </c>
      <c r="G14" s="12" t="s">
        <v>86</v>
      </c>
      <c r="H14" s="10">
        <f>I14+J14</f>
        <v>50.08</v>
      </c>
      <c r="I14" s="10">
        <v>50.08</v>
      </c>
      <c r="J14" s="10">
        <v>0</v>
      </c>
      <c r="K14" s="6"/>
    </row>
    <row r="15" spans="1:11" ht="13.5">
      <c r="A15" s="87"/>
      <c r="B15" s="95" t="s">
        <v>173</v>
      </c>
      <c r="C15" s="92" t="s">
        <v>89</v>
      </c>
      <c r="D15" s="86">
        <f>SUM(H15:H16)</f>
        <v>100.80999999999999</v>
      </c>
      <c r="E15" s="87"/>
      <c r="F15" s="49" t="s">
        <v>146</v>
      </c>
      <c r="G15" s="35" t="s">
        <v>118</v>
      </c>
      <c r="H15" s="10">
        <f>I15+J15</f>
        <v>12.6</v>
      </c>
      <c r="I15" s="10">
        <v>12.6</v>
      </c>
      <c r="J15" s="10">
        <v>0</v>
      </c>
      <c r="K15" s="6"/>
    </row>
    <row r="16" spans="1:11" ht="13.5">
      <c r="A16" s="88"/>
      <c r="B16" s="97"/>
      <c r="C16" s="99"/>
      <c r="D16" s="88"/>
      <c r="E16" s="88"/>
      <c r="F16" s="49" t="s">
        <v>151</v>
      </c>
      <c r="G16" s="12" t="s">
        <v>89</v>
      </c>
      <c r="H16" s="10">
        <f t="shared" si="0"/>
        <v>88.21</v>
      </c>
      <c r="I16" s="10">
        <v>88.21</v>
      </c>
      <c r="J16" s="10">
        <v>0</v>
      </c>
      <c r="K16" s="10"/>
    </row>
    <row r="17" spans="1:11" ht="21" customHeight="1">
      <c r="A17" s="59">
        <v>502</v>
      </c>
      <c r="B17" s="60"/>
      <c r="C17" s="61" t="s">
        <v>174</v>
      </c>
      <c r="D17" s="56">
        <f>SUM(D18:D32)</f>
        <v>66.67999999999999</v>
      </c>
      <c r="E17" s="59">
        <v>302</v>
      </c>
      <c r="F17" s="48"/>
      <c r="G17" s="41" t="s">
        <v>30</v>
      </c>
      <c r="H17" s="23">
        <f>SUM(H18:H32)</f>
        <v>66.67999999999999</v>
      </c>
      <c r="I17" s="23">
        <f>SUM(I18:I32)</f>
        <v>0</v>
      </c>
      <c r="J17" s="23">
        <f>SUM(J18:J32)</f>
        <v>66.67999999999999</v>
      </c>
      <c r="K17" s="10"/>
    </row>
    <row r="18" spans="1:11" ht="13.5">
      <c r="A18" s="86"/>
      <c r="B18" s="95" t="s">
        <v>168</v>
      </c>
      <c r="C18" s="89" t="s">
        <v>175</v>
      </c>
      <c r="D18" s="86">
        <v>45.89</v>
      </c>
      <c r="E18" s="86"/>
      <c r="F18" s="49" t="s">
        <v>143</v>
      </c>
      <c r="G18" s="12" t="s">
        <v>31</v>
      </c>
      <c r="H18" s="10">
        <f t="shared" si="0"/>
        <v>6.8</v>
      </c>
      <c r="I18" s="10">
        <v>0</v>
      </c>
      <c r="J18" s="10">
        <v>6.8</v>
      </c>
      <c r="K18" s="10"/>
    </row>
    <row r="19" spans="1:11" ht="13.5">
      <c r="A19" s="87"/>
      <c r="B19" s="96"/>
      <c r="C19" s="90"/>
      <c r="D19" s="87"/>
      <c r="E19" s="87"/>
      <c r="F19" s="49" t="s">
        <v>144</v>
      </c>
      <c r="G19" s="12" t="s">
        <v>32</v>
      </c>
      <c r="H19" s="10">
        <f t="shared" si="0"/>
        <v>1.29</v>
      </c>
      <c r="I19" s="10">
        <v>0</v>
      </c>
      <c r="J19" s="10">
        <v>1.29</v>
      </c>
      <c r="K19" s="10"/>
    </row>
    <row r="20" spans="1:11" ht="13.5">
      <c r="A20" s="87"/>
      <c r="B20" s="96"/>
      <c r="C20" s="90"/>
      <c r="D20" s="87"/>
      <c r="E20" s="87"/>
      <c r="F20" s="49" t="s">
        <v>152</v>
      </c>
      <c r="G20" s="12" t="s">
        <v>90</v>
      </c>
      <c r="H20" s="10">
        <f t="shared" si="0"/>
        <v>0.7</v>
      </c>
      <c r="I20" s="10">
        <v>0</v>
      </c>
      <c r="J20" s="10">
        <v>0.7</v>
      </c>
      <c r="K20" s="10"/>
    </row>
    <row r="21" spans="1:11" ht="13.5">
      <c r="A21" s="87"/>
      <c r="B21" s="96"/>
      <c r="C21" s="90"/>
      <c r="D21" s="87"/>
      <c r="E21" s="87"/>
      <c r="F21" s="49" t="s">
        <v>146</v>
      </c>
      <c r="G21" s="12" t="s">
        <v>91</v>
      </c>
      <c r="H21" s="10">
        <f t="shared" si="0"/>
        <v>2.7</v>
      </c>
      <c r="I21" s="10">
        <v>0</v>
      </c>
      <c r="J21" s="10">
        <v>2.7</v>
      </c>
      <c r="K21" s="10"/>
    </row>
    <row r="22" spans="1:11" ht="13.5">
      <c r="A22" s="87"/>
      <c r="B22" s="96"/>
      <c r="C22" s="90"/>
      <c r="D22" s="87"/>
      <c r="E22" s="87"/>
      <c r="F22" s="49" t="s">
        <v>153</v>
      </c>
      <c r="G22" s="12" t="s">
        <v>92</v>
      </c>
      <c r="H22" s="10">
        <f t="shared" si="0"/>
        <v>2.56</v>
      </c>
      <c r="I22" s="10">
        <v>0</v>
      </c>
      <c r="J22" s="10">
        <v>2.56</v>
      </c>
      <c r="K22" s="10"/>
    </row>
    <row r="23" spans="1:11" ht="13.5">
      <c r="A23" s="87"/>
      <c r="B23" s="96"/>
      <c r="C23" s="90"/>
      <c r="D23" s="87"/>
      <c r="E23" s="87"/>
      <c r="F23" s="49" t="s">
        <v>149</v>
      </c>
      <c r="G23" s="12" t="s">
        <v>93</v>
      </c>
      <c r="H23" s="10">
        <f t="shared" si="0"/>
        <v>15.12</v>
      </c>
      <c r="I23" s="10">
        <v>0</v>
      </c>
      <c r="J23" s="10">
        <v>15.12</v>
      </c>
      <c r="K23" s="6"/>
    </row>
    <row r="24" spans="1:11" ht="13.5">
      <c r="A24" s="87"/>
      <c r="B24" s="96"/>
      <c r="C24" s="90"/>
      <c r="D24" s="87"/>
      <c r="E24" s="87"/>
      <c r="F24" s="67" t="s">
        <v>190</v>
      </c>
      <c r="G24" s="68" t="s">
        <v>187</v>
      </c>
      <c r="H24" s="10">
        <f t="shared" si="0"/>
        <v>1.5</v>
      </c>
      <c r="I24" s="10">
        <v>0</v>
      </c>
      <c r="J24" s="10">
        <v>1.5</v>
      </c>
      <c r="K24" s="6"/>
    </row>
    <row r="25" spans="1:11" ht="13.5">
      <c r="A25" s="87"/>
      <c r="B25" s="96"/>
      <c r="C25" s="90"/>
      <c r="D25" s="87"/>
      <c r="E25" s="87"/>
      <c r="F25" s="49" t="s">
        <v>154</v>
      </c>
      <c r="G25" s="12" t="s">
        <v>94</v>
      </c>
      <c r="H25" s="10">
        <f t="shared" si="0"/>
        <v>1.94</v>
      </c>
      <c r="I25" s="10">
        <v>0</v>
      </c>
      <c r="J25" s="10">
        <v>1.94</v>
      </c>
      <c r="K25" s="6"/>
    </row>
    <row r="26" spans="1:11" ht="13.5">
      <c r="A26" s="87"/>
      <c r="B26" s="96"/>
      <c r="C26" s="90"/>
      <c r="D26" s="87"/>
      <c r="E26" s="87"/>
      <c r="F26" s="49" t="s">
        <v>156</v>
      </c>
      <c r="G26" s="12" t="s">
        <v>96</v>
      </c>
      <c r="H26" s="10">
        <f t="shared" si="0"/>
        <v>9.28</v>
      </c>
      <c r="I26" s="10">
        <v>0</v>
      </c>
      <c r="J26" s="10">
        <v>9.28</v>
      </c>
      <c r="K26" s="6"/>
    </row>
    <row r="27" spans="1:11" ht="13.5">
      <c r="A27" s="87"/>
      <c r="B27" s="96"/>
      <c r="C27" s="90"/>
      <c r="D27" s="87"/>
      <c r="E27" s="87"/>
      <c r="F27" s="49" t="s">
        <v>157</v>
      </c>
      <c r="G27" s="12" t="s">
        <v>97</v>
      </c>
      <c r="H27" s="10">
        <f t="shared" si="0"/>
        <v>0.16</v>
      </c>
      <c r="I27" s="10">
        <v>0</v>
      </c>
      <c r="J27" s="10">
        <v>0.16</v>
      </c>
      <c r="K27" s="6"/>
    </row>
    <row r="28" spans="1:11" ht="13.5">
      <c r="A28" s="87"/>
      <c r="B28" s="96"/>
      <c r="C28" s="90"/>
      <c r="D28" s="87"/>
      <c r="E28" s="87"/>
      <c r="F28" s="49"/>
      <c r="G28" s="68" t="s">
        <v>188</v>
      </c>
      <c r="H28" s="10">
        <f>I28+J28</f>
        <v>1.46</v>
      </c>
      <c r="I28" s="10">
        <v>0</v>
      </c>
      <c r="J28" s="10">
        <v>1.46</v>
      </c>
      <c r="K28" s="6"/>
    </row>
    <row r="29" spans="1:11" ht="13.5">
      <c r="A29" s="87"/>
      <c r="B29" s="97"/>
      <c r="C29" s="91"/>
      <c r="D29" s="88"/>
      <c r="E29" s="87"/>
      <c r="F29" s="49"/>
      <c r="G29" s="68" t="s">
        <v>189</v>
      </c>
      <c r="H29" s="10">
        <f>I29+J29</f>
        <v>2.38</v>
      </c>
      <c r="I29" s="10">
        <v>0</v>
      </c>
      <c r="J29" s="10">
        <v>2.38</v>
      </c>
      <c r="K29" s="6"/>
    </row>
    <row r="30" spans="1:11" ht="13.5">
      <c r="A30" s="87"/>
      <c r="B30" s="69" t="s">
        <v>191</v>
      </c>
      <c r="C30" s="54" t="s">
        <v>95</v>
      </c>
      <c r="D30" s="53">
        <v>1.22</v>
      </c>
      <c r="E30" s="87"/>
      <c r="F30" s="49" t="s">
        <v>155</v>
      </c>
      <c r="G30" s="12" t="s">
        <v>95</v>
      </c>
      <c r="H30" s="10">
        <f>I30+J30</f>
        <v>1.22</v>
      </c>
      <c r="I30" s="10">
        <v>0</v>
      </c>
      <c r="J30" s="10">
        <v>1.22</v>
      </c>
      <c r="K30" s="6"/>
    </row>
    <row r="31" spans="1:11" ht="13.5">
      <c r="A31" s="87"/>
      <c r="B31" s="69" t="s">
        <v>192</v>
      </c>
      <c r="C31" s="54" t="s">
        <v>98</v>
      </c>
      <c r="D31" s="53">
        <v>16</v>
      </c>
      <c r="E31" s="87"/>
      <c r="F31" s="49" t="s">
        <v>158</v>
      </c>
      <c r="G31" s="12" t="s">
        <v>98</v>
      </c>
      <c r="H31" s="10">
        <f t="shared" si="0"/>
        <v>16</v>
      </c>
      <c r="I31" s="10">
        <v>0</v>
      </c>
      <c r="J31" s="10">
        <v>16</v>
      </c>
      <c r="K31" s="6"/>
    </row>
    <row r="32" spans="1:11" ht="13.5">
      <c r="A32" s="88"/>
      <c r="B32" s="55" t="s">
        <v>173</v>
      </c>
      <c r="C32" s="54" t="s">
        <v>176</v>
      </c>
      <c r="D32" s="53">
        <v>3.57</v>
      </c>
      <c r="E32" s="88"/>
      <c r="F32" s="49" t="s">
        <v>151</v>
      </c>
      <c r="G32" s="12" t="s">
        <v>99</v>
      </c>
      <c r="H32" s="10">
        <f t="shared" si="0"/>
        <v>3.57</v>
      </c>
      <c r="I32" s="10">
        <v>0</v>
      </c>
      <c r="J32" s="10">
        <v>3.57</v>
      </c>
      <c r="K32" s="6"/>
    </row>
    <row r="33" spans="1:11" ht="25.5">
      <c r="A33" s="57">
        <v>509</v>
      </c>
      <c r="B33" s="62"/>
      <c r="C33" s="58" t="s">
        <v>177</v>
      </c>
      <c r="D33" s="56">
        <v>21.07</v>
      </c>
      <c r="E33" s="57">
        <v>303</v>
      </c>
      <c r="F33" s="48"/>
      <c r="G33" s="25" t="s">
        <v>100</v>
      </c>
      <c r="H33" s="36">
        <v>21.07</v>
      </c>
      <c r="I33" s="36">
        <v>21.07</v>
      </c>
      <c r="J33" s="23">
        <v>0</v>
      </c>
      <c r="K33" s="6"/>
    </row>
    <row r="34" spans="1:11" ht="21" customHeight="1">
      <c r="A34" s="86"/>
      <c r="B34" s="55" t="s">
        <v>178</v>
      </c>
      <c r="C34" s="54" t="s">
        <v>179</v>
      </c>
      <c r="D34" s="53">
        <v>1.6</v>
      </c>
      <c r="E34" s="6"/>
      <c r="F34" s="49" t="s">
        <v>159</v>
      </c>
      <c r="G34" s="50" t="s">
        <v>181</v>
      </c>
      <c r="H34" s="51">
        <v>1.6</v>
      </c>
      <c r="I34" s="51">
        <v>1.6</v>
      </c>
      <c r="J34" s="51">
        <v>0</v>
      </c>
      <c r="K34" s="6"/>
    </row>
    <row r="35" spans="1:11" ht="27">
      <c r="A35" s="88"/>
      <c r="B35" s="55" t="s">
        <v>173</v>
      </c>
      <c r="C35" s="54" t="s">
        <v>180</v>
      </c>
      <c r="D35" s="53">
        <v>19.47</v>
      </c>
      <c r="E35" s="6"/>
      <c r="F35" s="49" t="s">
        <v>151</v>
      </c>
      <c r="G35" s="35" t="s">
        <v>122</v>
      </c>
      <c r="H35" s="10">
        <v>19.47</v>
      </c>
      <c r="I35" s="10">
        <v>19.47</v>
      </c>
      <c r="J35" s="10">
        <v>0</v>
      </c>
      <c r="K35" s="6"/>
    </row>
    <row r="36" spans="1:11" ht="30" customHeight="1">
      <c r="A36" s="6"/>
      <c r="B36" s="98" t="s">
        <v>101</v>
      </c>
      <c r="C36" s="98"/>
      <c r="D36" s="56">
        <f>SUM(D33,D17,D6)</f>
        <v>793.58</v>
      </c>
      <c r="E36" s="6"/>
      <c r="F36" s="98" t="s">
        <v>101</v>
      </c>
      <c r="G36" s="98"/>
      <c r="H36" s="29">
        <f>SUM(H6,H17,H33)</f>
        <v>793.58</v>
      </c>
      <c r="I36" s="29">
        <f>SUM(I6,I17,I33)</f>
        <v>726.9000000000001</v>
      </c>
      <c r="J36" s="29">
        <f>SUM(J6,J17,J33)</f>
        <v>66.67999999999999</v>
      </c>
      <c r="K36" s="6"/>
    </row>
  </sheetData>
  <sheetProtection/>
  <mergeCells count="32">
    <mergeCell ref="F36:G36"/>
    <mergeCell ref="J2:K2"/>
    <mergeCell ref="G4:G5"/>
    <mergeCell ref="H4:H5"/>
    <mergeCell ref="I4:I5"/>
    <mergeCell ref="J4:J5"/>
    <mergeCell ref="A4:B4"/>
    <mergeCell ref="C4:C5"/>
    <mergeCell ref="E3:J3"/>
    <mergeCell ref="E7:E16"/>
    <mergeCell ref="C7:C10"/>
    <mergeCell ref="D7:D10"/>
    <mergeCell ref="A34:A35"/>
    <mergeCell ref="B36:C36"/>
    <mergeCell ref="K3:K5"/>
    <mergeCell ref="E4:F4"/>
    <mergeCell ref="B11:B13"/>
    <mergeCell ref="D11:D13"/>
    <mergeCell ref="B15:B16"/>
    <mergeCell ref="C15:C16"/>
    <mergeCell ref="D15:D16"/>
    <mergeCell ref="A3:D3"/>
    <mergeCell ref="C1:K1"/>
    <mergeCell ref="E18:E32"/>
    <mergeCell ref="A7:A16"/>
    <mergeCell ref="A18:A32"/>
    <mergeCell ref="C18:C29"/>
    <mergeCell ref="C11:C13"/>
    <mergeCell ref="D4:D5"/>
    <mergeCell ref="B7:B9"/>
    <mergeCell ref="D18:D29"/>
    <mergeCell ref="B18:B29"/>
  </mergeCells>
  <printOptions/>
  <pageMargins left="0.4" right="0.48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.8515625" style="0" customWidth="1"/>
    <col min="2" max="2" width="9.421875" style="0" customWidth="1"/>
    <col min="3" max="3" width="6.00390625" style="0" customWidth="1"/>
    <col min="4" max="4" width="7.7109375" style="0" customWidth="1"/>
    <col min="5" max="5" width="8.57421875" style="0" customWidth="1"/>
    <col min="6" max="6" width="7.421875" style="0" customWidth="1"/>
    <col min="7" max="7" width="6.00390625" style="0" customWidth="1"/>
    <col min="8" max="8" width="6.57421875" style="0" customWidth="1"/>
    <col min="9" max="9" width="5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6.00390625" style="0" customWidth="1"/>
    <col min="14" max="14" width="6.57421875" style="0" customWidth="1"/>
    <col min="15" max="15" width="5.7109375" style="0" customWidth="1"/>
    <col min="16" max="16" width="8.57421875" style="0" customWidth="1"/>
    <col min="17" max="17" width="7.57421875" style="0" customWidth="1"/>
    <col min="18" max="18" width="6.421875" style="0" customWidth="1"/>
  </cols>
  <sheetData>
    <row r="1" spans="1:18" ht="30" customHeight="1">
      <c r="A1" s="21" t="s">
        <v>76</v>
      </c>
      <c r="B1" s="85" t="s">
        <v>73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9"/>
      <c r="B2" s="13"/>
      <c r="C2" s="13"/>
      <c r="D2" s="13"/>
      <c r="E2" s="13"/>
      <c r="F2" s="13"/>
      <c r="G2" s="46"/>
      <c r="H2" s="46"/>
      <c r="I2" s="46"/>
      <c r="J2" s="46"/>
      <c r="K2" s="46"/>
      <c r="L2" s="46"/>
      <c r="M2" s="13"/>
      <c r="N2" s="13"/>
      <c r="O2" s="13"/>
      <c r="P2" s="13"/>
      <c r="Q2" s="102" t="s">
        <v>68</v>
      </c>
      <c r="R2" s="102"/>
    </row>
    <row r="3" spans="1:18" ht="48.75" customHeight="1">
      <c r="A3" s="103" t="s">
        <v>194</v>
      </c>
      <c r="B3" s="104"/>
      <c r="C3" s="104"/>
      <c r="D3" s="104"/>
      <c r="E3" s="104"/>
      <c r="F3" s="104"/>
      <c r="G3" s="103" t="s">
        <v>195</v>
      </c>
      <c r="H3" s="104"/>
      <c r="I3" s="104"/>
      <c r="J3" s="104"/>
      <c r="K3" s="104"/>
      <c r="L3" s="104"/>
      <c r="M3" s="103" t="s">
        <v>193</v>
      </c>
      <c r="N3" s="104"/>
      <c r="O3" s="104"/>
      <c r="P3" s="104"/>
      <c r="Q3" s="104"/>
      <c r="R3" s="104"/>
    </row>
    <row r="4" spans="1:18" ht="48.75" customHeight="1">
      <c r="A4" s="104" t="s">
        <v>5</v>
      </c>
      <c r="B4" s="105" t="s">
        <v>33</v>
      </c>
      <c r="C4" s="104" t="s">
        <v>34</v>
      </c>
      <c r="D4" s="104"/>
      <c r="E4" s="104"/>
      <c r="F4" s="105" t="s">
        <v>35</v>
      </c>
      <c r="G4" s="104" t="s">
        <v>5</v>
      </c>
      <c r="H4" s="105" t="s">
        <v>33</v>
      </c>
      <c r="I4" s="104" t="s">
        <v>34</v>
      </c>
      <c r="J4" s="104"/>
      <c r="K4" s="104"/>
      <c r="L4" s="105" t="s">
        <v>35</v>
      </c>
      <c r="M4" s="104" t="s">
        <v>5</v>
      </c>
      <c r="N4" s="105" t="s">
        <v>33</v>
      </c>
      <c r="O4" s="104" t="s">
        <v>34</v>
      </c>
      <c r="P4" s="104"/>
      <c r="Q4" s="104"/>
      <c r="R4" s="105" t="s">
        <v>35</v>
      </c>
    </row>
    <row r="5" spans="1:18" ht="48.75" customHeight="1">
      <c r="A5" s="104"/>
      <c r="B5" s="105"/>
      <c r="C5" s="8" t="s">
        <v>20</v>
      </c>
      <c r="D5" s="8" t="s">
        <v>36</v>
      </c>
      <c r="E5" s="8" t="s">
        <v>37</v>
      </c>
      <c r="F5" s="105"/>
      <c r="G5" s="104"/>
      <c r="H5" s="105"/>
      <c r="I5" s="8" t="s">
        <v>20</v>
      </c>
      <c r="J5" s="8" t="s">
        <v>36</v>
      </c>
      <c r="K5" s="8" t="s">
        <v>37</v>
      </c>
      <c r="L5" s="105"/>
      <c r="M5" s="104"/>
      <c r="N5" s="105"/>
      <c r="O5" s="8" t="s">
        <v>20</v>
      </c>
      <c r="P5" s="8" t="s">
        <v>36</v>
      </c>
      <c r="Q5" s="8" t="s">
        <v>37</v>
      </c>
      <c r="R5" s="105"/>
    </row>
    <row r="6" spans="1:18" ht="48.75" customHeight="1">
      <c r="A6" s="26">
        <v>17.26</v>
      </c>
      <c r="B6" s="26">
        <v>0</v>
      </c>
      <c r="C6" s="26">
        <v>17.28</v>
      </c>
      <c r="D6" s="26">
        <v>0</v>
      </c>
      <c r="E6" s="26">
        <v>16</v>
      </c>
      <c r="F6" s="26">
        <v>1.28</v>
      </c>
      <c r="G6" s="26">
        <v>19.39</v>
      </c>
      <c r="H6" s="26">
        <v>0</v>
      </c>
      <c r="I6" s="26">
        <v>17.28</v>
      </c>
      <c r="J6" s="26">
        <v>0</v>
      </c>
      <c r="K6" s="26">
        <v>16</v>
      </c>
      <c r="L6" s="26">
        <v>1.28</v>
      </c>
      <c r="M6" s="26">
        <v>17.28</v>
      </c>
      <c r="N6" s="26">
        <v>0</v>
      </c>
      <c r="O6" s="26">
        <v>17.22</v>
      </c>
      <c r="P6" s="26">
        <v>0</v>
      </c>
      <c r="Q6" s="26">
        <v>16</v>
      </c>
      <c r="R6" s="26">
        <v>1.22</v>
      </c>
    </row>
  </sheetData>
  <sheetProtection/>
  <mergeCells count="17">
    <mergeCell ref="O4:Q4"/>
    <mergeCell ref="R4:R5"/>
    <mergeCell ref="A4:A5"/>
    <mergeCell ref="B4:B5"/>
    <mergeCell ref="C4:E4"/>
    <mergeCell ref="F4:F5"/>
    <mergeCell ref="L4:L5"/>
    <mergeCell ref="B1:R1"/>
    <mergeCell ref="Q2:R2"/>
    <mergeCell ref="A3:F3"/>
    <mergeCell ref="M3:R3"/>
    <mergeCell ref="M4:M5"/>
    <mergeCell ref="N4:N5"/>
    <mergeCell ref="G3:L3"/>
    <mergeCell ref="G4:G5"/>
    <mergeCell ref="H4:H5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5.421875" style="0" customWidth="1"/>
    <col min="2" max="2" width="15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21" t="s">
        <v>77</v>
      </c>
      <c r="B1" s="1"/>
      <c r="C1" s="1" t="s">
        <v>38</v>
      </c>
      <c r="D1" s="1"/>
      <c r="E1" s="1"/>
      <c r="F1" s="1"/>
    </row>
    <row r="2" spans="1:6" ht="21" customHeight="1">
      <c r="A2" s="4" t="s">
        <v>69</v>
      </c>
      <c r="E2" s="107" t="s">
        <v>70</v>
      </c>
      <c r="F2" s="107"/>
    </row>
    <row r="3" spans="1:6" ht="27" customHeight="1">
      <c r="A3" s="104" t="s">
        <v>18</v>
      </c>
      <c r="B3" s="104" t="s">
        <v>39</v>
      </c>
      <c r="C3" s="104" t="s">
        <v>40</v>
      </c>
      <c r="D3" s="104" t="s">
        <v>41</v>
      </c>
      <c r="E3" s="104"/>
      <c r="F3" s="104"/>
    </row>
    <row r="4" spans="1:6" ht="27" customHeight="1">
      <c r="A4" s="104"/>
      <c r="B4" s="104"/>
      <c r="C4" s="104"/>
      <c r="D4" s="9" t="s">
        <v>5</v>
      </c>
      <c r="E4" s="9" t="s">
        <v>21</v>
      </c>
      <c r="F4" s="9" t="s">
        <v>22</v>
      </c>
    </row>
    <row r="5" spans="1:6" ht="27" customHeight="1">
      <c r="A5" s="24">
        <v>207</v>
      </c>
      <c r="B5" s="24" t="s">
        <v>201</v>
      </c>
      <c r="C5" s="27" t="s">
        <v>103</v>
      </c>
      <c r="D5" s="27">
        <v>0</v>
      </c>
      <c r="E5" s="27">
        <v>0</v>
      </c>
      <c r="F5" s="27">
        <v>0</v>
      </c>
    </row>
    <row r="6" spans="1:6" ht="27" customHeight="1">
      <c r="A6" s="104" t="s">
        <v>5</v>
      </c>
      <c r="B6" s="104"/>
      <c r="C6" s="27" t="s">
        <v>103</v>
      </c>
      <c r="D6" s="27">
        <v>0</v>
      </c>
      <c r="E6" s="27">
        <v>0</v>
      </c>
      <c r="F6" s="27">
        <v>0</v>
      </c>
    </row>
    <row r="7" spans="1:6" ht="19.5" customHeight="1">
      <c r="A7" s="106" t="s">
        <v>198</v>
      </c>
      <c r="B7" s="106"/>
      <c r="C7" s="106"/>
      <c r="D7" s="106"/>
      <c r="E7" s="106"/>
      <c r="F7" s="106"/>
    </row>
  </sheetData>
  <sheetProtection/>
  <mergeCells count="7">
    <mergeCell ref="A7:F7"/>
    <mergeCell ref="A6:B6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8.00390625" style="0" customWidth="1"/>
    <col min="2" max="2" width="26.140625" style="0" customWidth="1"/>
    <col min="3" max="3" width="26.8515625" style="0" customWidth="1"/>
    <col min="4" max="4" width="23.7109375" style="0" customWidth="1"/>
  </cols>
  <sheetData>
    <row r="1" spans="1:4" ht="24">
      <c r="A1" s="21" t="s">
        <v>78</v>
      </c>
      <c r="B1" s="1" t="s">
        <v>42</v>
      </c>
      <c r="C1" s="1"/>
      <c r="D1" s="1"/>
    </row>
    <row r="2" spans="1:4" ht="21" customHeight="1">
      <c r="A2" s="2"/>
      <c r="D2" t="s">
        <v>71</v>
      </c>
    </row>
    <row r="3" spans="1:4" ht="27.75" customHeight="1">
      <c r="A3" s="81" t="s">
        <v>1</v>
      </c>
      <c r="B3" s="81"/>
      <c r="C3" s="81" t="s">
        <v>2</v>
      </c>
      <c r="D3" s="81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44</v>
      </c>
      <c r="B5" s="10">
        <v>4614.38</v>
      </c>
      <c r="C5" s="11" t="s">
        <v>202</v>
      </c>
      <c r="D5" s="10">
        <v>21098.78</v>
      </c>
    </row>
    <row r="6" spans="1:4" ht="27.75" customHeight="1">
      <c r="A6" s="11" t="s">
        <v>45</v>
      </c>
      <c r="B6" s="10">
        <v>0</v>
      </c>
      <c r="C6" s="45" t="s">
        <v>135</v>
      </c>
      <c r="D6" s="10">
        <v>84.96</v>
      </c>
    </row>
    <row r="7" spans="1:4" ht="27.75" customHeight="1">
      <c r="A7" s="11" t="s">
        <v>46</v>
      </c>
      <c r="B7" s="10">
        <v>0</v>
      </c>
      <c r="C7" s="11" t="s">
        <v>203</v>
      </c>
      <c r="D7" s="10">
        <v>45.72</v>
      </c>
    </row>
    <row r="8" spans="1:4" ht="27.75" customHeight="1">
      <c r="A8" s="11" t="s">
        <v>47</v>
      </c>
      <c r="B8" s="10">
        <v>0</v>
      </c>
      <c r="C8" s="45" t="s">
        <v>136</v>
      </c>
      <c r="D8" s="10">
        <v>50.08</v>
      </c>
    </row>
    <row r="9" spans="1:4" ht="27.75" customHeight="1">
      <c r="A9" s="11" t="s">
        <v>48</v>
      </c>
      <c r="B9" s="10">
        <v>0</v>
      </c>
      <c r="C9" s="11"/>
      <c r="D9" s="10"/>
    </row>
    <row r="10" spans="1:4" ht="27.75" customHeight="1">
      <c r="A10" s="10"/>
      <c r="B10" s="10"/>
      <c r="C10" s="10"/>
      <c r="D10" s="10"/>
    </row>
    <row r="11" spans="1:4" ht="27.75" customHeight="1">
      <c r="A11" s="10" t="s">
        <v>49</v>
      </c>
      <c r="B11" s="10">
        <v>4614.38</v>
      </c>
      <c r="C11" s="10" t="s">
        <v>50</v>
      </c>
      <c r="D11" s="10">
        <f>SUM(D5:D8)</f>
        <v>21279.54</v>
      </c>
    </row>
    <row r="12" spans="1:4" ht="27.75" customHeight="1">
      <c r="A12" s="11" t="s">
        <v>51</v>
      </c>
      <c r="B12" s="10">
        <v>0</v>
      </c>
      <c r="C12" s="10"/>
      <c r="D12" s="10"/>
    </row>
    <row r="13" spans="1:4" ht="27.75" customHeight="1">
      <c r="A13" s="11" t="s">
        <v>52</v>
      </c>
      <c r="B13" s="32">
        <v>16665.16</v>
      </c>
      <c r="C13" s="11" t="s">
        <v>53</v>
      </c>
      <c r="D13" s="32">
        <v>0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14</v>
      </c>
      <c r="B15" s="33">
        <f>SUM(B11:B14)</f>
        <v>21279.54</v>
      </c>
      <c r="C15" s="10" t="s">
        <v>15</v>
      </c>
      <c r="D15" s="33">
        <f>SUM(D11:D14)</f>
        <v>21279.54</v>
      </c>
    </row>
  </sheetData>
  <sheetProtection/>
  <mergeCells count="2">
    <mergeCell ref="A3:B3"/>
    <mergeCell ref="C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B18" sqref="B18"/>
    </sheetView>
  </sheetViews>
  <sheetFormatPr defaultColWidth="9.140625" defaultRowHeight="27.75" customHeight="1"/>
  <cols>
    <col min="2" max="2" width="15.57421875" style="0" customWidth="1"/>
    <col min="3" max="3" width="11.140625" style="0" customWidth="1"/>
    <col min="4" max="4" width="10.140625" style="0" customWidth="1"/>
    <col min="5" max="5" width="11.421875" style="0" customWidth="1"/>
    <col min="6" max="6" width="6.140625" style="0" customWidth="1"/>
    <col min="7" max="7" width="3.7109375" style="0" customWidth="1"/>
    <col min="8" max="9" width="4.421875" style="0" customWidth="1"/>
    <col min="10" max="10" width="5.00390625" style="0" customWidth="1"/>
    <col min="11" max="11" width="4.421875" style="0" customWidth="1"/>
    <col min="12" max="12" width="5.8515625" style="0" customWidth="1"/>
  </cols>
  <sheetData>
    <row r="1" spans="1:12" ht="27.75" customHeight="1">
      <c r="A1" s="22" t="s">
        <v>79</v>
      </c>
      <c r="B1" s="85" t="s">
        <v>54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7" t="s">
        <v>43</v>
      </c>
      <c r="K2" s="107" t="s">
        <v>68</v>
      </c>
      <c r="L2" s="107"/>
    </row>
    <row r="3" spans="1:12" ht="41.25" customHeight="1">
      <c r="A3" s="81" t="s">
        <v>183</v>
      </c>
      <c r="B3" s="105"/>
      <c r="C3" s="108" t="s">
        <v>5</v>
      </c>
      <c r="D3" s="108" t="s">
        <v>52</v>
      </c>
      <c r="E3" s="108" t="s">
        <v>55</v>
      </c>
      <c r="F3" s="108" t="s">
        <v>72</v>
      </c>
      <c r="G3" s="108" t="s">
        <v>56</v>
      </c>
      <c r="H3" s="108" t="s">
        <v>57</v>
      </c>
      <c r="I3" s="108" t="s">
        <v>58</v>
      </c>
      <c r="J3" s="108" t="s">
        <v>59</v>
      </c>
      <c r="K3" s="108" t="s">
        <v>60</v>
      </c>
      <c r="L3" s="108" t="s">
        <v>51</v>
      </c>
    </row>
    <row r="4" spans="1:12" ht="35.25" customHeight="1">
      <c r="A4" s="5" t="s">
        <v>18</v>
      </c>
      <c r="B4" s="9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26.25" customHeight="1">
      <c r="A5" s="25">
        <v>207</v>
      </c>
      <c r="B5" s="40" t="s">
        <v>201</v>
      </c>
      <c r="C5" s="28">
        <f>SUM(D5:E5)</f>
        <v>21097.18</v>
      </c>
      <c r="D5" s="70">
        <f>SUM(D6,D12)</f>
        <v>16665.16</v>
      </c>
      <c r="E5" s="70">
        <f>SUM(E6,E12)</f>
        <v>4432.02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</row>
    <row r="6" spans="1:12" ht="26.25" customHeight="1">
      <c r="A6" s="35">
        <v>20701</v>
      </c>
      <c r="B6" s="71" t="s">
        <v>123</v>
      </c>
      <c r="C6" s="28">
        <f aca="true" t="shared" si="0" ref="C6:C24">SUM(D6:E6)</f>
        <v>7967.56</v>
      </c>
      <c r="D6" s="70">
        <f>SUM(D7:D11)</f>
        <v>4585.54</v>
      </c>
      <c r="E6" s="70">
        <f>SUM(E7:E11)</f>
        <v>3382.0200000000004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</row>
    <row r="7" spans="1:12" ht="26.25" customHeight="1">
      <c r="A7" s="35">
        <v>2070101</v>
      </c>
      <c r="B7" s="35" t="s">
        <v>117</v>
      </c>
      <c r="C7" s="28">
        <f t="shared" si="0"/>
        <v>620.22</v>
      </c>
      <c r="D7" s="43">
        <v>0</v>
      </c>
      <c r="E7" s="43">
        <v>620.22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</row>
    <row r="8" spans="1:12" ht="26.25" customHeight="1">
      <c r="A8" s="35">
        <v>2070107</v>
      </c>
      <c r="B8" s="12" t="s">
        <v>196</v>
      </c>
      <c r="C8" s="28">
        <f t="shared" si="0"/>
        <v>1950</v>
      </c>
      <c r="D8" s="43">
        <v>1950</v>
      </c>
      <c r="E8" s="43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</row>
    <row r="9" spans="1:12" ht="26.25" customHeight="1">
      <c r="A9" s="35">
        <v>2070109</v>
      </c>
      <c r="B9" s="35" t="s">
        <v>128</v>
      </c>
      <c r="C9" s="28">
        <f t="shared" si="0"/>
        <v>18.19</v>
      </c>
      <c r="D9" s="43">
        <v>18.19</v>
      </c>
      <c r="E9" s="43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</row>
    <row r="10" spans="1:12" ht="26.25" customHeight="1">
      <c r="A10" s="35">
        <v>2070111</v>
      </c>
      <c r="B10" s="35" t="s">
        <v>105</v>
      </c>
      <c r="C10" s="28">
        <f t="shared" si="0"/>
        <v>199</v>
      </c>
      <c r="D10" s="43">
        <v>187</v>
      </c>
      <c r="E10" s="43">
        <v>12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</row>
    <row r="11" spans="1:12" ht="26.25" customHeight="1">
      <c r="A11" s="12">
        <v>2070199</v>
      </c>
      <c r="B11" s="12" t="s">
        <v>107</v>
      </c>
      <c r="C11" s="28">
        <f t="shared" si="0"/>
        <v>5180.15</v>
      </c>
      <c r="D11" s="9">
        <v>2430.35</v>
      </c>
      <c r="E11" s="9">
        <v>2749.8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</row>
    <row r="12" spans="1:12" ht="26.25" customHeight="1">
      <c r="A12" s="12">
        <v>20702</v>
      </c>
      <c r="B12" s="71" t="s">
        <v>130</v>
      </c>
      <c r="C12" s="70">
        <f t="shared" si="0"/>
        <v>13129.62</v>
      </c>
      <c r="D12" s="70">
        <f>SUM(D13:D13)</f>
        <v>12079.62</v>
      </c>
      <c r="E12" s="70">
        <v>1050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</row>
    <row r="13" spans="1:12" ht="26.25" customHeight="1">
      <c r="A13" s="12">
        <v>2070204</v>
      </c>
      <c r="B13" s="35" t="s">
        <v>132</v>
      </c>
      <c r="C13" s="28">
        <f t="shared" si="0"/>
        <v>13129.62</v>
      </c>
      <c r="D13" s="9">
        <v>12079.62</v>
      </c>
      <c r="E13" s="9">
        <v>1050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2" ht="26.25" customHeight="1">
      <c r="A14" s="40">
        <v>208</v>
      </c>
      <c r="B14" s="36" t="s">
        <v>134</v>
      </c>
      <c r="C14" s="42">
        <f t="shared" si="0"/>
        <v>86.56</v>
      </c>
      <c r="D14" s="42">
        <v>0</v>
      </c>
      <c r="E14" s="42">
        <v>86.56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26.25" customHeight="1">
      <c r="A15" s="12">
        <v>20805</v>
      </c>
      <c r="B15" s="10" t="s">
        <v>111</v>
      </c>
      <c r="C15" s="28">
        <f t="shared" si="0"/>
        <v>86.56</v>
      </c>
      <c r="D15" s="70">
        <v>0</v>
      </c>
      <c r="E15" s="70">
        <v>86.56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</row>
    <row r="16" spans="1:12" ht="26.25" customHeight="1">
      <c r="A16" s="12">
        <v>2080501</v>
      </c>
      <c r="B16" s="10" t="s">
        <v>124</v>
      </c>
      <c r="C16" s="28">
        <f t="shared" si="0"/>
        <v>1.6</v>
      </c>
      <c r="D16" s="9">
        <v>0</v>
      </c>
      <c r="E16" s="9">
        <v>1.6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</row>
    <row r="17" spans="1:12" ht="26.25" customHeight="1">
      <c r="A17" s="12">
        <v>2080505</v>
      </c>
      <c r="B17" s="10" t="s">
        <v>109</v>
      </c>
      <c r="C17" s="28">
        <f t="shared" si="0"/>
        <v>84.96</v>
      </c>
      <c r="D17" s="9">
        <v>0</v>
      </c>
      <c r="E17" s="9">
        <v>84.96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</row>
    <row r="18" spans="1:12" ht="26.25" customHeight="1">
      <c r="A18" s="40">
        <v>210</v>
      </c>
      <c r="B18" s="40" t="s">
        <v>204</v>
      </c>
      <c r="C18" s="28">
        <f t="shared" si="0"/>
        <v>45.72</v>
      </c>
      <c r="D18" s="9">
        <v>0</v>
      </c>
      <c r="E18" s="42">
        <v>45.72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</row>
    <row r="19" spans="1:12" ht="26.25" customHeight="1">
      <c r="A19" s="12">
        <v>21011</v>
      </c>
      <c r="B19" s="12" t="s">
        <v>113</v>
      </c>
      <c r="C19" s="28">
        <f t="shared" si="0"/>
        <v>45.72</v>
      </c>
      <c r="D19" s="9">
        <v>0</v>
      </c>
      <c r="E19" s="72">
        <v>45.72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</row>
    <row r="20" spans="1:12" ht="26.25" customHeight="1">
      <c r="A20" s="12">
        <v>2101101</v>
      </c>
      <c r="B20" s="12" t="s">
        <v>125</v>
      </c>
      <c r="C20" s="28">
        <f t="shared" si="0"/>
        <v>33.98</v>
      </c>
      <c r="D20" s="9">
        <v>0</v>
      </c>
      <c r="E20" s="9">
        <v>33.98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</row>
    <row r="21" spans="1:12" ht="26.25" customHeight="1">
      <c r="A21" s="12">
        <v>2101103</v>
      </c>
      <c r="B21" s="12" t="s">
        <v>126</v>
      </c>
      <c r="C21" s="28">
        <f t="shared" si="0"/>
        <v>11.74</v>
      </c>
      <c r="D21" s="9">
        <v>0</v>
      </c>
      <c r="E21" s="9">
        <v>11.74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</row>
    <row r="22" spans="1:12" ht="26.25" customHeight="1">
      <c r="A22" s="40">
        <v>221</v>
      </c>
      <c r="B22" s="40" t="s">
        <v>137</v>
      </c>
      <c r="C22" s="28">
        <f t="shared" si="0"/>
        <v>50.08</v>
      </c>
      <c r="D22" s="9">
        <v>0</v>
      </c>
      <c r="E22" s="42">
        <v>50.08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</row>
    <row r="23" spans="1:12" ht="26.25" customHeight="1">
      <c r="A23" s="12">
        <v>22102</v>
      </c>
      <c r="B23" s="12" t="s">
        <v>115</v>
      </c>
      <c r="C23" s="28">
        <f t="shared" si="0"/>
        <v>50.08</v>
      </c>
      <c r="D23" s="9">
        <v>0</v>
      </c>
      <c r="E23" s="72">
        <v>50.08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</row>
    <row r="24" spans="1:12" ht="26.25" customHeight="1">
      <c r="A24" s="12">
        <v>2210201</v>
      </c>
      <c r="B24" s="12" t="s">
        <v>127</v>
      </c>
      <c r="C24" s="28">
        <f t="shared" si="0"/>
        <v>50.08</v>
      </c>
      <c r="D24" s="9">
        <v>0</v>
      </c>
      <c r="E24" s="9">
        <v>50.08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</row>
    <row r="25" spans="1:12" ht="26.25" customHeight="1">
      <c r="A25" s="110" t="s">
        <v>61</v>
      </c>
      <c r="B25" s="110"/>
      <c r="C25" s="44">
        <f>SUM(C5,C14,C18,C22)</f>
        <v>21279.540000000005</v>
      </c>
      <c r="D25" s="44">
        <f>SUM(D5,D14,D18,D22)</f>
        <v>16665.16</v>
      </c>
      <c r="E25" s="44">
        <f>SUM(E5,E14,E18,E22)</f>
        <v>4614.380000000001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</row>
  </sheetData>
  <sheetProtection/>
  <mergeCells count="14">
    <mergeCell ref="A25:B25"/>
    <mergeCell ref="K2:L2"/>
    <mergeCell ref="C3:C4"/>
    <mergeCell ref="D3:D4"/>
    <mergeCell ref="E3:E4"/>
    <mergeCell ref="F3:F4"/>
    <mergeCell ref="G3:G4"/>
    <mergeCell ref="H3:H4"/>
    <mergeCell ref="I3:I4"/>
    <mergeCell ref="B1:L1"/>
    <mergeCell ref="J3:J4"/>
    <mergeCell ref="K3:K4"/>
    <mergeCell ref="L3:L4"/>
    <mergeCell ref="A3:B3"/>
  </mergeCells>
  <printOptions/>
  <pageMargins left="0.4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F12" sqref="F12"/>
    </sheetView>
  </sheetViews>
  <sheetFormatPr defaultColWidth="9.140625" defaultRowHeight="15"/>
  <cols>
    <col min="1" max="1" width="8.7109375" style="0" customWidth="1"/>
    <col min="2" max="2" width="19.00390625" style="0" customWidth="1"/>
    <col min="3" max="3" width="11.28125" style="0" customWidth="1"/>
    <col min="4" max="4" width="10.140625" style="0" customWidth="1"/>
    <col min="5" max="5" width="11.28125" style="0" customWidth="1"/>
    <col min="6" max="6" width="6.00390625" style="0" customWidth="1"/>
    <col min="7" max="7" width="7.57421875" style="0" customWidth="1"/>
    <col min="8" max="8" width="9.7109375" style="0" customWidth="1"/>
  </cols>
  <sheetData>
    <row r="1" spans="1:8" ht="27" customHeight="1">
      <c r="A1" s="21" t="s">
        <v>80</v>
      </c>
      <c r="B1" s="113" t="s">
        <v>62</v>
      </c>
      <c r="C1" s="113"/>
      <c r="D1" s="114"/>
      <c r="E1" s="113"/>
      <c r="F1" s="113"/>
      <c r="G1" s="113"/>
      <c r="H1" s="113"/>
    </row>
    <row r="2" spans="1:8" ht="20.25" customHeight="1">
      <c r="A2" s="20"/>
      <c r="B2" s="15"/>
      <c r="C2" s="15"/>
      <c r="D2" s="15"/>
      <c r="E2" s="15"/>
      <c r="F2" s="15"/>
      <c r="G2" s="107" t="s">
        <v>70</v>
      </c>
      <c r="H2" s="107"/>
    </row>
    <row r="3" spans="1:8" ht="30.75" customHeight="1">
      <c r="A3" s="81" t="s">
        <v>184</v>
      </c>
      <c r="B3" s="105"/>
      <c r="C3" s="108" t="s">
        <v>5</v>
      </c>
      <c r="D3" s="108" t="s">
        <v>21</v>
      </c>
      <c r="E3" s="108" t="s">
        <v>22</v>
      </c>
      <c r="F3" s="108" t="s">
        <v>63</v>
      </c>
      <c r="G3" s="108" t="s">
        <v>64</v>
      </c>
      <c r="H3" s="115" t="s">
        <v>140</v>
      </c>
    </row>
    <row r="4" spans="1:8" ht="23.25" customHeight="1">
      <c r="A4" s="5" t="s">
        <v>18</v>
      </c>
      <c r="B4" s="9" t="s">
        <v>19</v>
      </c>
      <c r="C4" s="109"/>
      <c r="D4" s="109"/>
      <c r="E4" s="109"/>
      <c r="F4" s="109"/>
      <c r="G4" s="109"/>
      <c r="H4" s="109"/>
    </row>
    <row r="5" spans="1:8" ht="30" customHeight="1">
      <c r="A5" s="40">
        <v>207</v>
      </c>
      <c r="B5" s="40" t="s">
        <v>201</v>
      </c>
      <c r="C5" s="72">
        <f>D5+E5</f>
        <v>4432.02</v>
      </c>
      <c r="D5" s="36">
        <f>SUM(D6,D10)</f>
        <v>611.22</v>
      </c>
      <c r="E5" s="36">
        <f>SUM(E6,E10)</f>
        <v>3820.8</v>
      </c>
      <c r="F5" s="72">
        <v>0</v>
      </c>
      <c r="G5" s="72">
        <v>0</v>
      </c>
      <c r="H5" s="72">
        <v>0</v>
      </c>
    </row>
    <row r="6" spans="1:8" ht="23.25" customHeight="1">
      <c r="A6" s="35">
        <v>20701</v>
      </c>
      <c r="B6" s="35" t="s">
        <v>123</v>
      </c>
      <c r="C6" s="9">
        <f>D6+E6</f>
        <v>3382.0200000000004</v>
      </c>
      <c r="D6" s="34">
        <f>SUM(D7:D9)</f>
        <v>611.22</v>
      </c>
      <c r="E6" s="10">
        <f>SUM(E7:E9)</f>
        <v>2770.8</v>
      </c>
      <c r="F6" s="9">
        <v>0</v>
      </c>
      <c r="G6" s="9">
        <v>0</v>
      </c>
      <c r="H6" s="9">
        <v>0</v>
      </c>
    </row>
    <row r="7" spans="1:8" ht="23.25" customHeight="1">
      <c r="A7" s="12">
        <v>2070101</v>
      </c>
      <c r="B7" s="12" t="s">
        <v>117</v>
      </c>
      <c r="C7" s="9">
        <f>D7+E7</f>
        <v>620.22</v>
      </c>
      <c r="D7" s="34">
        <v>611.22</v>
      </c>
      <c r="E7" s="10">
        <v>9</v>
      </c>
      <c r="F7" s="9">
        <v>0</v>
      </c>
      <c r="G7" s="9">
        <v>0</v>
      </c>
      <c r="H7" s="9">
        <v>0</v>
      </c>
    </row>
    <row r="8" spans="1:8" ht="23.25" customHeight="1">
      <c r="A8" s="12">
        <v>2070111</v>
      </c>
      <c r="B8" s="12" t="s">
        <v>105</v>
      </c>
      <c r="C8" s="9">
        <f aca="true" t="shared" si="0" ref="C8:C22">D8+E8</f>
        <v>12</v>
      </c>
      <c r="D8" s="10">
        <v>0</v>
      </c>
      <c r="E8" s="10">
        <v>12</v>
      </c>
      <c r="F8" s="9">
        <v>0</v>
      </c>
      <c r="G8" s="9">
        <v>0</v>
      </c>
      <c r="H8" s="9">
        <v>0</v>
      </c>
    </row>
    <row r="9" spans="1:8" ht="23.25" customHeight="1">
      <c r="A9" s="12">
        <v>2070199</v>
      </c>
      <c r="B9" s="12" t="s">
        <v>107</v>
      </c>
      <c r="C9" s="9">
        <f t="shared" si="0"/>
        <v>2749.8</v>
      </c>
      <c r="D9" s="10">
        <v>0</v>
      </c>
      <c r="E9" s="10">
        <v>2749.8</v>
      </c>
      <c r="F9" s="9">
        <v>0</v>
      </c>
      <c r="G9" s="9">
        <v>0</v>
      </c>
      <c r="H9" s="9">
        <v>0</v>
      </c>
    </row>
    <row r="10" spans="1:8" ht="23.25" customHeight="1">
      <c r="A10" s="12">
        <v>20702</v>
      </c>
      <c r="B10" s="12" t="s">
        <v>129</v>
      </c>
      <c r="C10" s="9">
        <f t="shared" si="0"/>
        <v>1050</v>
      </c>
      <c r="D10" s="10">
        <f>SUM(D11:D11)</f>
        <v>0</v>
      </c>
      <c r="E10" s="10">
        <f>SUM(E11:E11)</f>
        <v>1050</v>
      </c>
      <c r="F10" s="9">
        <v>0</v>
      </c>
      <c r="G10" s="9">
        <v>0</v>
      </c>
      <c r="H10" s="9">
        <v>0</v>
      </c>
    </row>
    <row r="11" spans="1:8" ht="23.25" customHeight="1">
      <c r="A11" s="35">
        <v>2070204</v>
      </c>
      <c r="B11" s="35" t="s">
        <v>131</v>
      </c>
      <c r="C11" s="9">
        <f t="shared" si="0"/>
        <v>1050</v>
      </c>
      <c r="D11" s="34">
        <v>0</v>
      </c>
      <c r="E11" s="34">
        <v>1050</v>
      </c>
      <c r="F11" s="9">
        <v>0</v>
      </c>
      <c r="G11" s="9">
        <v>0</v>
      </c>
      <c r="H11" s="9">
        <v>0</v>
      </c>
    </row>
    <row r="12" spans="1:8" ht="23.25" customHeight="1">
      <c r="A12" s="40">
        <v>208</v>
      </c>
      <c r="B12" s="40" t="s">
        <v>133</v>
      </c>
      <c r="C12" s="72">
        <f t="shared" si="0"/>
        <v>86.56</v>
      </c>
      <c r="D12" s="42">
        <v>86.56</v>
      </c>
      <c r="E12" s="72">
        <v>0</v>
      </c>
      <c r="F12" s="72">
        <v>0</v>
      </c>
      <c r="G12" s="72">
        <v>0</v>
      </c>
      <c r="H12" s="72">
        <v>0</v>
      </c>
    </row>
    <row r="13" spans="1:8" ht="23.25" customHeight="1">
      <c r="A13" s="35">
        <v>20805</v>
      </c>
      <c r="B13" s="35" t="s">
        <v>111</v>
      </c>
      <c r="C13" s="9">
        <f t="shared" si="0"/>
        <v>86.56</v>
      </c>
      <c r="D13" s="43">
        <v>86.56</v>
      </c>
      <c r="E13" s="9">
        <v>0</v>
      </c>
      <c r="F13" s="9">
        <v>0</v>
      </c>
      <c r="G13" s="9">
        <v>0</v>
      </c>
      <c r="H13" s="9">
        <v>0</v>
      </c>
    </row>
    <row r="14" spans="1:8" ht="23.25" customHeight="1">
      <c r="A14" s="12">
        <v>2080501</v>
      </c>
      <c r="B14" s="12" t="s">
        <v>124</v>
      </c>
      <c r="C14" s="9">
        <f t="shared" si="0"/>
        <v>1.6</v>
      </c>
      <c r="D14" s="9">
        <v>1.6</v>
      </c>
      <c r="E14" s="9">
        <v>0</v>
      </c>
      <c r="F14" s="9">
        <v>0</v>
      </c>
      <c r="G14" s="9">
        <v>0</v>
      </c>
      <c r="H14" s="9">
        <v>0</v>
      </c>
    </row>
    <row r="15" spans="1:8" ht="27.75" customHeight="1">
      <c r="A15" s="12">
        <v>2080505</v>
      </c>
      <c r="B15" s="12" t="s">
        <v>109</v>
      </c>
      <c r="C15" s="9">
        <f t="shared" si="0"/>
        <v>84.96</v>
      </c>
      <c r="D15" s="9">
        <v>84.96</v>
      </c>
      <c r="E15" s="9">
        <v>0</v>
      </c>
      <c r="F15" s="9">
        <v>0</v>
      </c>
      <c r="G15" s="9">
        <v>0</v>
      </c>
      <c r="H15" s="9">
        <v>0</v>
      </c>
    </row>
    <row r="16" spans="1:8" ht="20.25" customHeight="1">
      <c r="A16" s="40">
        <v>210</v>
      </c>
      <c r="B16" s="41" t="s">
        <v>197</v>
      </c>
      <c r="C16" s="72">
        <f t="shared" si="0"/>
        <v>45.72</v>
      </c>
      <c r="D16" s="42">
        <v>45.72</v>
      </c>
      <c r="E16" s="72">
        <v>0</v>
      </c>
      <c r="F16" s="72">
        <v>0</v>
      </c>
      <c r="G16" s="72">
        <v>0</v>
      </c>
      <c r="H16" s="72">
        <v>0</v>
      </c>
    </row>
    <row r="17" spans="1:8" ht="23.25" customHeight="1">
      <c r="A17" s="12">
        <v>21011</v>
      </c>
      <c r="B17" s="12" t="s">
        <v>113</v>
      </c>
      <c r="C17" s="9">
        <f t="shared" si="0"/>
        <v>45.72</v>
      </c>
      <c r="D17" s="9">
        <v>45.72</v>
      </c>
      <c r="E17" s="9">
        <v>0</v>
      </c>
      <c r="F17" s="9">
        <v>0</v>
      </c>
      <c r="G17" s="9">
        <v>0</v>
      </c>
      <c r="H17" s="9">
        <v>0</v>
      </c>
    </row>
    <row r="18" spans="1:8" ht="23.25" customHeight="1">
      <c r="A18" s="12">
        <v>2101101</v>
      </c>
      <c r="B18" s="12" t="s">
        <v>125</v>
      </c>
      <c r="C18" s="9">
        <f t="shared" si="0"/>
        <v>33.98</v>
      </c>
      <c r="D18" s="9">
        <v>33.98</v>
      </c>
      <c r="E18" s="9">
        <v>0</v>
      </c>
      <c r="F18" s="9">
        <v>0</v>
      </c>
      <c r="G18" s="9">
        <v>0</v>
      </c>
      <c r="H18" s="9">
        <v>0</v>
      </c>
    </row>
    <row r="19" spans="1:8" ht="23.25" customHeight="1">
      <c r="A19" s="12">
        <v>2101103</v>
      </c>
      <c r="B19" s="12" t="s">
        <v>126</v>
      </c>
      <c r="C19" s="9">
        <f t="shared" si="0"/>
        <v>11.74</v>
      </c>
      <c r="D19" s="9">
        <v>11.74</v>
      </c>
      <c r="E19" s="9">
        <v>0</v>
      </c>
      <c r="F19" s="9">
        <v>0</v>
      </c>
      <c r="G19" s="9">
        <v>0</v>
      </c>
      <c r="H19" s="9">
        <v>0</v>
      </c>
    </row>
    <row r="20" spans="1:8" ht="23.25" customHeight="1">
      <c r="A20" s="40">
        <v>221</v>
      </c>
      <c r="B20" s="40" t="s">
        <v>137</v>
      </c>
      <c r="C20" s="72">
        <f t="shared" si="0"/>
        <v>50.08</v>
      </c>
      <c r="D20" s="42">
        <v>50.08</v>
      </c>
      <c r="E20" s="72">
        <v>0</v>
      </c>
      <c r="F20" s="72">
        <v>0</v>
      </c>
      <c r="G20" s="72">
        <v>0</v>
      </c>
      <c r="H20" s="72">
        <v>0</v>
      </c>
    </row>
    <row r="21" spans="1:8" ht="23.25" customHeight="1">
      <c r="A21" s="12">
        <v>22102</v>
      </c>
      <c r="B21" s="12" t="s">
        <v>115</v>
      </c>
      <c r="C21" s="9">
        <f t="shared" si="0"/>
        <v>50.08</v>
      </c>
      <c r="D21" s="9">
        <v>50.08</v>
      </c>
      <c r="E21" s="9">
        <v>0</v>
      </c>
      <c r="F21" s="9">
        <v>0</v>
      </c>
      <c r="G21" s="9">
        <v>0</v>
      </c>
      <c r="H21" s="9">
        <v>0</v>
      </c>
    </row>
    <row r="22" spans="1:8" ht="23.25" customHeight="1">
      <c r="A22" s="12">
        <v>2210201</v>
      </c>
      <c r="B22" s="12" t="s">
        <v>127</v>
      </c>
      <c r="C22" s="9">
        <f t="shared" si="0"/>
        <v>50.08</v>
      </c>
      <c r="D22" s="9">
        <v>50.08</v>
      </c>
      <c r="E22" s="9">
        <v>0</v>
      </c>
      <c r="F22" s="9">
        <v>0</v>
      </c>
      <c r="G22" s="9">
        <v>0</v>
      </c>
      <c r="H22" s="9">
        <v>0</v>
      </c>
    </row>
    <row r="23" spans="1:8" ht="23.25" customHeight="1">
      <c r="A23" s="111" t="s">
        <v>61</v>
      </c>
      <c r="B23" s="112"/>
      <c r="C23" s="23">
        <f>SUM(C20,C16,C12,C5)</f>
        <v>4614.38</v>
      </c>
      <c r="D23" s="23">
        <f>SUM(D20,D16,D12,D5)</f>
        <v>793.58</v>
      </c>
      <c r="E23" s="23">
        <f>SUM(E20,E16,E12,E5)</f>
        <v>3820.8</v>
      </c>
      <c r="F23" s="72">
        <v>0</v>
      </c>
      <c r="G23" s="72">
        <v>0</v>
      </c>
      <c r="H23" s="72">
        <v>0</v>
      </c>
    </row>
  </sheetData>
  <sheetProtection/>
  <mergeCells count="10">
    <mergeCell ref="A3:B3"/>
    <mergeCell ref="A23:B23"/>
    <mergeCell ref="G2:H2"/>
    <mergeCell ref="B1:H1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2020-01-06T09:58:53Z</dcterms:modified>
  <cp:category/>
  <cp:version/>
  <cp:contentType/>
  <cp:contentStatus/>
</cp:coreProperties>
</file>