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44525"/>
</workbook>
</file>

<file path=xl/sharedStrings.xml><?xml version="1.0" encoding="utf-8"?>
<sst xmlns="http://schemas.openxmlformats.org/spreadsheetml/2006/main" count="148">
  <si>
    <t>表1：</t>
  </si>
  <si>
    <t>2016年财政拨款收支决算总表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</si>
  <si>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</si>
  <si>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</si>
  <si>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</si>
  <si>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</si>
  <si>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</si>
  <si>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</si>
  <si>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</si>
  <si>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</si>
  <si>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</si>
  <si>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</si>
  <si>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</si>
  <si>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</si>
  <si>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</si>
  <si>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</si>
  <si>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</si>
  <si>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（三）……</t>
  </si>
  <si>
    <t>二、上年结转</t>
  </si>
  <si>
    <t>（四）……</t>
  </si>
  <si>
    <t>（五）教育支出</t>
  </si>
  <si>
    <t>(六)文化体育与传媒支出</t>
  </si>
  <si>
    <t>(七)其他支出</t>
  </si>
  <si>
    <t>二、结转下年</t>
  </si>
  <si>
    <t>收 入 总 计</t>
  </si>
  <si>
    <t>支 出 总 计</t>
  </si>
  <si>
    <t xml:space="preserve"> </t>
  </si>
  <si>
    <t>表2：</t>
  </si>
  <si>
    <t>一般公共预算支出决算表</t>
  </si>
  <si>
    <t xml:space="preserve">                                      单位：万元</t>
  </si>
  <si>
    <t>功能分类科目</t>
  </si>
  <si>
    <t>2016年决算数</t>
  </si>
  <si>
    <t>备注</t>
  </si>
  <si>
    <t>科目编码</t>
  </si>
  <si>
    <t>科目名称</t>
  </si>
  <si>
    <t>小计</t>
  </si>
  <si>
    <t>基本支出</t>
  </si>
  <si>
    <t>项目支出</t>
  </si>
  <si>
    <t>教育支出</t>
  </si>
  <si>
    <t>教育管理事务</t>
  </si>
  <si>
    <t>行政运行</t>
  </si>
  <si>
    <t>普通教育</t>
  </si>
  <si>
    <t>其他普通教育支出</t>
  </si>
  <si>
    <t>文化体育与传媒支出</t>
  </si>
  <si>
    <t>体育</t>
  </si>
  <si>
    <t>其他支出</t>
  </si>
  <si>
    <t>彩票公益金及对应专项债务收入安排的支出</t>
  </si>
  <si>
    <t>用于体育事业的彩票公益金支出</t>
  </si>
  <si>
    <t>……</t>
  </si>
  <si>
    <r>
      <rPr>
        <sz val="12"/>
        <color indexed="8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</si>
  <si>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表3：</t>
  </si>
  <si>
    <t>一般公共预算基本支出决算表</t>
  </si>
  <si>
    <t>经济分类科目</t>
  </si>
  <si>
    <t>年基本支出</t>
  </si>
  <si>
    <t>人员经费</t>
  </si>
  <si>
    <t>公用经费</t>
  </si>
  <si>
    <t>工资福利支出</t>
  </si>
  <si>
    <t>基本工资</t>
  </si>
  <si>
    <t>津贴补贴</t>
  </si>
  <si>
    <t>奖金</t>
  </si>
  <si>
    <t>社会保障缴费</t>
  </si>
  <si>
    <t>伙食补助费</t>
  </si>
  <si>
    <t>其他工资福利支出</t>
  </si>
  <si>
    <t xml:space="preserve"> 商品和服务支出</t>
  </si>
  <si>
    <t>办公费</t>
  </si>
  <si>
    <t>印刷费</t>
  </si>
  <si>
    <t>咨询费</t>
  </si>
  <si>
    <t>水费</t>
  </si>
  <si>
    <t>电费</t>
  </si>
  <si>
    <t>邮电费</t>
  </si>
  <si>
    <t>取暖费</t>
  </si>
  <si>
    <t>差旅费</t>
  </si>
  <si>
    <t>因公出国(境)费用</t>
  </si>
  <si>
    <t>维修(护)费</t>
  </si>
  <si>
    <t>会议费</t>
  </si>
  <si>
    <t>培训费</t>
  </si>
  <si>
    <t>公务接待费</t>
  </si>
  <si>
    <t>专用燃料费</t>
  </si>
  <si>
    <t>劳务费</t>
  </si>
  <si>
    <t>工会费</t>
  </si>
  <si>
    <t>公务用车运行维护费</t>
  </si>
  <si>
    <t>其他商品和服务支出</t>
  </si>
  <si>
    <t>对个人和家庭的补助</t>
  </si>
  <si>
    <t>退休费</t>
  </si>
  <si>
    <t>抚恤金</t>
  </si>
  <si>
    <t>生活补助</t>
  </si>
  <si>
    <t>医疗费</t>
  </si>
  <si>
    <t>助学金</t>
  </si>
  <si>
    <t>奖学金</t>
  </si>
  <si>
    <t>住房公积金</t>
  </si>
  <si>
    <t>购房补贴</t>
  </si>
  <si>
    <t>其他对个人和家庭的补助支出</t>
  </si>
  <si>
    <t>其他资本性支出</t>
  </si>
  <si>
    <t>办公设备购置</t>
  </si>
  <si>
    <t>专用设备购置</t>
  </si>
  <si>
    <t>基础设施建设</t>
  </si>
  <si>
    <t>大型修善</t>
  </si>
  <si>
    <t>信息网络软件购置更新</t>
  </si>
  <si>
    <t>土地补偿</t>
  </si>
  <si>
    <t>地上附着物和青苗补偿</t>
  </si>
  <si>
    <t>拆迁补偿</t>
  </si>
  <si>
    <t>表4：</t>
  </si>
  <si>
    <t>一般公共预算“三公”经费支出决算表</t>
  </si>
  <si>
    <t xml:space="preserve"> 2016年决算数</t>
  </si>
  <si>
    <t xml:space="preserve"> 2015年决算数</t>
  </si>
  <si>
    <t>因公出国(境)费</t>
  </si>
  <si>
    <t>公务用车购置及运行费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</si>
  <si>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</si>
  <si>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</si>
  <si>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</si>
  <si>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</si>
  <si>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</si>
  <si>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</si>
  <si>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</si>
  <si>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</si>
  <si>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表6：</t>
  </si>
  <si>
    <t>部门收支决算总表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</si>
  <si>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</si>
  <si>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</si>
  <si>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</si>
  <si>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</si>
  <si>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</si>
  <si>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</si>
  <si>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</si>
  <si>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</si>
  <si>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</si>
  <si>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</si>
  <si>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</si>
  <si>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</si>
  <si>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</si>
  <si>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</si>
  <si>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</si>
  <si>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</si>
  <si>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</si>
  <si>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</si>
  <si>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</si>
  <si>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</si>
  <si>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</si>
  <si>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</si>
  <si>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</si>
  <si>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</si>
  <si>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</si>
  <si>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</si>
  <si>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>表8：</t>
  </si>
  <si>
    <t>部门支出决算总表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</si>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</sst>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7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9"/>
  <sheetViews>
    <sheetView tabSelected="1" workbookViewId="0">
      <selection activeCell="B27" sqref="B27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2.5" spans="1:3">
      <c r="A1" s="1" t="s">
        <v>0</v>
      </c>
      <c r="C1" s="12" t="s">
        <v>1</v>
      </c>
    </row>
    <row r="2" ht="19.5" spans="1:6">
      <c r="A2" s="30" t="s">
        <v>2</v>
      </c>
      <c r="B2" s="31"/>
      <c r="C2" s="31"/>
      <c r="D2" s="31"/>
      <c r="E2" s="32" t="s">
        <v>3</v>
      </c>
      <c r="F2" s="32"/>
    </row>
    <row r="3" ht="21.6" customHeight="1" spans="1:6">
      <c r="A3" s="33" t="s">
        <v>4</v>
      </c>
      <c r="B3" s="34"/>
      <c r="C3" s="33" t="s">
        <v>5</v>
      </c>
      <c r="D3" s="35"/>
      <c r="E3" s="35"/>
      <c r="F3" s="34"/>
    </row>
    <row r="4" spans="1:6">
      <c r="A4" s="7" t="s">
        <v>6</v>
      </c>
      <c r="B4" s="7" t="s">
        <v>7</v>
      </c>
      <c r="C4" s="7" t="s">
        <v>6</v>
      </c>
      <c r="D4" s="7" t="s">
        <v>8</v>
      </c>
      <c r="E4" s="25" t="s">
        <v>9</v>
      </c>
      <c r="F4" s="25" t="s">
        <v>10</v>
      </c>
    </row>
    <row r="5" ht="33.75" customHeight="1" spans="1:6">
      <c r="A5" s="7" t="s">
        <v>11</v>
      </c>
      <c r="B5" s="7">
        <f>B6+B7</f>
        <v>30272.95</v>
      </c>
      <c r="C5" s="7" t="s">
        <v>12</v>
      </c>
      <c r="D5" s="7">
        <f t="shared" ref="D5:F5" si="0">D10+D11+D12</f>
        <v>27125.64</v>
      </c>
      <c r="E5" s="7">
        <f t="shared" si="0"/>
        <v>27051.38</v>
      </c>
      <c r="F5" s="7">
        <f t="shared" si="0"/>
        <v>74.26</v>
      </c>
    </row>
    <row r="6" ht="33.75" customHeight="1" spans="1:6">
      <c r="A6" s="10" t="s">
        <v>13</v>
      </c>
      <c r="B6" s="10">
        <v>29055.05</v>
      </c>
      <c r="C6" s="10" t="s">
        <v>14</v>
      </c>
      <c r="D6" s="7"/>
      <c r="E6" s="7"/>
      <c r="F6" s="7"/>
    </row>
    <row r="7" ht="33.75" customHeight="1" spans="1:6">
      <c r="A7" s="10" t="s">
        <v>15</v>
      </c>
      <c r="B7" s="10">
        <v>1217.9</v>
      </c>
      <c r="C7" s="10" t="s">
        <v>16</v>
      </c>
      <c r="D7" s="7"/>
      <c r="E7" s="7"/>
      <c r="F7" s="7"/>
    </row>
    <row r="8" ht="33.75" customHeight="1" spans="1:6">
      <c r="A8" s="10"/>
      <c r="B8" s="10"/>
      <c r="C8" s="10" t="s">
        <v>17</v>
      </c>
      <c r="D8" s="7"/>
      <c r="E8" s="7"/>
      <c r="F8" s="7"/>
    </row>
    <row r="9" ht="33.75" customHeight="1" spans="1:6">
      <c r="A9" s="10" t="s">
        <v>18</v>
      </c>
      <c r="B9" s="10">
        <f>B10+B11</f>
        <v>16903.61</v>
      </c>
      <c r="C9" s="10" t="s">
        <v>19</v>
      </c>
      <c r="D9" s="7"/>
      <c r="E9" s="7"/>
      <c r="F9" s="7"/>
    </row>
    <row r="10" ht="33.75" customHeight="1" spans="1:6">
      <c r="A10" s="10" t="s">
        <v>13</v>
      </c>
      <c r="B10" s="10">
        <v>16817.35</v>
      </c>
      <c r="C10" s="10" t="s">
        <v>20</v>
      </c>
      <c r="D10" s="7">
        <f t="shared" ref="D10:D12" si="1">E10+F10</f>
        <v>26876.17</v>
      </c>
      <c r="E10" s="7">
        <v>26876.17</v>
      </c>
      <c r="F10" s="7"/>
    </row>
    <row r="11" ht="33.75" customHeight="1" spans="1:6">
      <c r="A11" s="10" t="s">
        <v>15</v>
      </c>
      <c r="B11" s="10">
        <v>86.26</v>
      </c>
      <c r="C11" s="16" t="s">
        <v>21</v>
      </c>
      <c r="D11" s="7">
        <f t="shared" si="1"/>
        <v>175.21</v>
      </c>
      <c r="E11" s="7">
        <v>175.21</v>
      </c>
      <c r="F11" s="7"/>
    </row>
    <row r="12" ht="33.75" customHeight="1" spans="1:6">
      <c r="A12" s="10"/>
      <c r="B12" s="10"/>
      <c r="C12" s="16" t="s">
        <v>22</v>
      </c>
      <c r="D12" s="7">
        <f t="shared" si="1"/>
        <v>74.26</v>
      </c>
      <c r="E12" s="7"/>
      <c r="F12" s="7">
        <v>74.26</v>
      </c>
    </row>
    <row r="13" ht="33.75" customHeight="1" spans="1:6">
      <c r="A13" s="10"/>
      <c r="B13" s="10"/>
      <c r="C13" s="10"/>
      <c r="D13" s="7"/>
      <c r="E13" s="7"/>
      <c r="F13" s="7"/>
    </row>
    <row r="14" ht="33.75" customHeight="1" spans="1:6">
      <c r="A14" s="10"/>
      <c r="B14" s="10"/>
      <c r="C14" s="10" t="s">
        <v>23</v>
      </c>
      <c r="D14" s="7">
        <f>E14+F14</f>
        <v>20050.92</v>
      </c>
      <c r="E14" s="7">
        <v>18821.02</v>
      </c>
      <c r="F14" s="7">
        <v>1229.9</v>
      </c>
    </row>
    <row r="15" ht="33.75" customHeight="1" spans="1:6">
      <c r="A15" s="10"/>
      <c r="B15" s="10"/>
      <c r="C15" s="10"/>
      <c r="D15" s="7"/>
      <c r="E15" s="7"/>
      <c r="F15" s="7"/>
    </row>
    <row r="16" ht="33.75" customHeight="1" spans="1:6">
      <c r="A16" s="10" t="s">
        <v>24</v>
      </c>
      <c r="B16" s="10">
        <f>B6+B7+B9</f>
        <v>47176.56</v>
      </c>
      <c r="C16" s="10" t="s">
        <v>25</v>
      </c>
      <c r="D16" s="7">
        <f t="shared" ref="D16:F16" si="2">SUM(D10:D15)</f>
        <v>47176.56</v>
      </c>
      <c r="E16" s="7">
        <f t="shared" si="2"/>
        <v>45872.4</v>
      </c>
      <c r="F16" s="7">
        <f t="shared" si="2"/>
        <v>1304.16</v>
      </c>
    </row>
    <row r="17" ht="22.5" spans="1:1">
      <c r="A17" s="12"/>
    </row>
    <row r="29" spans="2:2">
      <c r="B29" t="s">
        <v>26</v>
      </c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topLeftCell="A4" workbookViewId="0">
      <selection activeCell="E5" sqref="C5:E5"/>
    </sheetView>
  </sheetViews>
  <sheetFormatPr defaultColWidth="9" defaultRowHeight="13.5" outlineLevelCol="5"/>
  <cols>
    <col min="1" max="1" width="19.75" customWidth="1"/>
    <col min="2" max="2" width="13.7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ht="36.6" customHeight="1" spans="1:6">
      <c r="A1" s="1" t="s">
        <v>27</v>
      </c>
      <c r="B1" s="5"/>
      <c r="C1" s="2" t="s">
        <v>28</v>
      </c>
      <c r="D1" s="5"/>
      <c r="E1" s="5"/>
      <c r="F1" s="5"/>
    </row>
    <row r="2" ht="16.9" customHeight="1" spans="1:6">
      <c r="A2" s="28" t="s">
        <v>29</v>
      </c>
      <c r="B2" s="23"/>
      <c r="C2" s="23"/>
      <c r="D2" s="23"/>
      <c r="E2" s="23"/>
      <c r="F2" s="23"/>
    </row>
    <row r="3" ht="45" customHeight="1" spans="1:6">
      <c r="A3" s="7" t="s">
        <v>30</v>
      </c>
      <c r="B3" s="7"/>
      <c r="C3" s="7" t="s">
        <v>31</v>
      </c>
      <c r="D3" s="7"/>
      <c r="E3" s="7"/>
      <c r="F3" s="7" t="s">
        <v>32</v>
      </c>
    </row>
    <row r="4" ht="45" customHeight="1" spans="1:6">
      <c r="A4" s="7" t="s">
        <v>33</v>
      </c>
      <c r="B4" s="7" t="s">
        <v>34</v>
      </c>
      <c r="C4" s="7" t="s">
        <v>35</v>
      </c>
      <c r="D4" s="7" t="s">
        <v>36</v>
      </c>
      <c r="E4" s="7" t="s">
        <v>37</v>
      </c>
      <c r="F4" s="7"/>
    </row>
    <row r="5" ht="33" customHeight="1" spans="1:6">
      <c r="A5" s="7">
        <v>205</v>
      </c>
      <c r="B5" s="7" t="s">
        <v>38</v>
      </c>
      <c r="C5" s="7">
        <f>C6+C8</f>
        <v>26876.17</v>
      </c>
      <c r="D5" s="7">
        <f>D6+D8</f>
        <v>17730.13</v>
      </c>
      <c r="E5" s="7">
        <f>E6+E8</f>
        <v>9146.04</v>
      </c>
      <c r="F5" s="7"/>
    </row>
    <row r="6" ht="33" customHeight="1" spans="1:6">
      <c r="A6" s="7">
        <v>20501</v>
      </c>
      <c r="B6" s="7" t="s">
        <v>39</v>
      </c>
      <c r="C6" s="7">
        <f>D6+E6</f>
        <v>1466.86</v>
      </c>
      <c r="D6" s="7">
        <v>1466.86</v>
      </c>
      <c r="E6" s="7"/>
      <c r="F6" s="7"/>
    </row>
    <row r="7" ht="33" customHeight="1" spans="1:6">
      <c r="A7" s="7">
        <v>2050101</v>
      </c>
      <c r="B7" s="7" t="s">
        <v>40</v>
      </c>
      <c r="C7" s="7">
        <f t="shared" ref="C7:C15" si="0">D7+E7</f>
        <v>1466.86</v>
      </c>
      <c r="D7" s="7">
        <v>1466.86</v>
      </c>
      <c r="E7" s="10"/>
      <c r="F7" s="7"/>
    </row>
    <row r="8" ht="33" customHeight="1" spans="1:6">
      <c r="A8" s="7">
        <v>20502</v>
      </c>
      <c r="B8" s="7" t="s">
        <v>41</v>
      </c>
      <c r="C8" s="7">
        <f t="shared" si="0"/>
        <v>25409.31</v>
      </c>
      <c r="D8" s="7">
        <v>16263.27</v>
      </c>
      <c r="E8" s="10">
        <v>9146.04</v>
      </c>
      <c r="F8" s="7"/>
    </row>
    <row r="9" ht="33" customHeight="1" spans="1:6">
      <c r="A9" s="7">
        <v>2050299</v>
      </c>
      <c r="B9" s="7" t="s">
        <v>42</v>
      </c>
      <c r="C9" s="7">
        <f t="shared" si="0"/>
        <v>25409.31</v>
      </c>
      <c r="D9" s="7">
        <v>16263.27</v>
      </c>
      <c r="E9" s="10">
        <v>9146.04</v>
      </c>
      <c r="F9" s="7"/>
    </row>
    <row r="10" ht="33" customHeight="1" spans="1:6">
      <c r="A10" s="7">
        <v>207</v>
      </c>
      <c r="B10" s="7" t="s">
        <v>43</v>
      </c>
      <c r="C10" s="7">
        <f t="shared" si="0"/>
        <v>175.21</v>
      </c>
      <c r="D10" s="7">
        <v>175.21</v>
      </c>
      <c r="E10" s="10"/>
      <c r="F10" s="7"/>
    </row>
    <row r="11" ht="33" customHeight="1" spans="1:6">
      <c r="A11" s="7">
        <v>20703</v>
      </c>
      <c r="B11" s="7" t="s">
        <v>44</v>
      </c>
      <c r="C11" s="7">
        <f t="shared" si="0"/>
        <v>175.21</v>
      </c>
      <c r="D11" s="7">
        <v>175.21</v>
      </c>
      <c r="E11" s="10"/>
      <c r="F11" s="7"/>
    </row>
    <row r="12" ht="33" customHeight="1" spans="1:6">
      <c r="A12" s="7">
        <v>2070301</v>
      </c>
      <c r="B12" s="7" t="s">
        <v>40</v>
      </c>
      <c r="C12" s="7">
        <f t="shared" si="0"/>
        <v>175.21</v>
      </c>
      <c r="D12" s="7">
        <v>175.21</v>
      </c>
      <c r="E12" s="10"/>
      <c r="F12" s="7"/>
    </row>
    <row r="13" ht="33" customHeight="1" spans="1:6">
      <c r="A13" s="7">
        <v>229</v>
      </c>
      <c r="B13" s="7" t="s">
        <v>45</v>
      </c>
      <c r="C13" s="7">
        <f t="shared" si="0"/>
        <v>74.26</v>
      </c>
      <c r="D13" s="7"/>
      <c r="E13" s="7">
        <v>74.26</v>
      </c>
      <c r="F13" s="7"/>
    </row>
    <row r="14" ht="41.25" customHeight="1" spans="1:6">
      <c r="A14" s="7">
        <v>22960</v>
      </c>
      <c r="B14" s="7" t="s">
        <v>46</v>
      </c>
      <c r="C14" s="7">
        <f t="shared" si="0"/>
        <v>74.26</v>
      </c>
      <c r="D14" s="7"/>
      <c r="E14" s="7">
        <v>74.26</v>
      </c>
      <c r="F14" s="7"/>
    </row>
    <row r="15" ht="41.25" customHeight="1" spans="1:6">
      <c r="A15" s="7">
        <v>2296003</v>
      </c>
      <c r="B15" s="7" t="s">
        <v>47</v>
      </c>
      <c r="C15" s="7">
        <f t="shared" si="0"/>
        <v>74.26</v>
      </c>
      <c r="D15" s="7"/>
      <c r="E15" s="7">
        <v>74.26</v>
      </c>
      <c r="F15" s="7"/>
    </row>
    <row r="16" ht="33" customHeight="1" spans="1:6">
      <c r="A16" s="7" t="s">
        <v>8</v>
      </c>
      <c r="B16" s="7" t="s">
        <v>48</v>
      </c>
      <c r="C16" s="7">
        <f>C6+C8+C10+C13</f>
        <v>27125.64</v>
      </c>
      <c r="D16" s="7">
        <f>D6+D8+D10+D13</f>
        <v>17905.34</v>
      </c>
      <c r="E16" s="7">
        <f>E6+E8+E10+E13</f>
        <v>9220.3</v>
      </c>
      <c r="F16" s="7"/>
    </row>
    <row r="17" ht="14.25" spans="1:6">
      <c r="A17" s="29" t="s">
        <v>49</v>
      </c>
      <c r="B17" s="19"/>
      <c r="C17" s="19"/>
      <c r="D17" s="19"/>
      <c r="E17" s="19"/>
      <c r="F17" s="19"/>
    </row>
  </sheetData>
  <mergeCells count="5">
    <mergeCell ref="A2:F2"/>
    <mergeCell ref="A3:B3"/>
    <mergeCell ref="C3:E3"/>
    <mergeCell ref="A17:F17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1"/>
  <sheetViews>
    <sheetView topLeftCell="A16" workbookViewId="0">
      <selection activeCell="F44" sqref="F38:F44"/>
    </sheetView>
  </sheetViews>
  <sheetFormatPr defaultColWidth="9" defaultRowHeight="13.5" outlineLevelCol="5"/>
  <cols>
    <col min="1" max="1" width="16.75" customWidth="1"/>
    <col min="2" max="2" width="20" customWidth="1"/>
    <col min="3" max="3" width="17.375" customWidth="1"/>
    <col min="4" max="4" width="15.125" customWidth="1"/>
    <col min="5" max="5" width="13.125" customWidth="1"/>
    <col min="6" max="6" width="12" customWidth="1"/>
  </cols>
  <sheetData>
    <row r="1" ht="30.6" customHeight="1" spans="1:3">
      <c r="A1" s="1" t="s">
        <v>50</v>
      </c>
      <c r="C1" s="12" t="s">
        <v>51</v>
      </c>
    </row>
    <row r="2" ht="21.6" customHeight="1" spans="1:6">
      <c r="A2" s="22"/>
      <c r="E2" s="23" t="s">
        <v>3</v>
      </c>
      <c r="F2" s="23"/>
    </row>
    <row r="3" ht="46.15" customHeight="1" spans="1:6">
      <c r="A3" s="7" t="s">
        <v>52</v>
      </c>
      <c r="B3" s="7"/>
      <c r="C3" s="7" t="s">
        <v>53</v>
      </c>
      <c r="D3" s="7"/>
      <c r="E3" s="7"/>
      <c r="F3" s="7" t="s">
        <v>32</v>
      </c>
    </row>
    <row r="4" ht="46.15" customHeight="1" spans="1:6">
      <c r="A4" s="7" t="s">
        <v>33</v>
      </c>
      <c r="B4" s="7" t="s">
        <v>34</v>
      </c>
      <c r="C4" s="7" t="s">
        <v>8</v>
      </c>
      <c r="D4" s="7" t="s">
        <v>54</v>
      </c>
      <c r="E4" s="7" t="s">
        <v>55</v>
      </c>
      <c r="F4" s="7"/>
    </row>
    <row r="5" ht="19.5" customHeight="1" spans="1:6">
      <c r="A5" s="24">
        <v>301</v>
      </c>
      <c r="B5" s="24" t="s">
        <v>56</v>
      </c>
      <c r="C5" s="7">
        <f>D5+E5</f>
        <v>4020.86</v>
      </c>
      <c r="D5" s="7">
        <v>4020.86</v>
      </c>
      <c r="E5" s="7"/>
      <c r="F5" s="7"/>
    </row>
    <row r="6" ht="19.5" customHeight="1" spans="1:6">
      <c r="A6" s="24">
        <v>30101</v>
      </c>
      <c r="B6" s="24" t="s">
        <v>57</v>
      </c>
      <c r="C6" s="7">
        <f t="shared" ref="C6:C50" si="0">D6+E6</f>
        <v>2843.5</v>
      </c>
      <c r="D6" s="7">
        <v>2843.5</v>
      </c>
      <c r="E6" s="7"/>
      <c r="F6" s="7"/>
    </row>
    <row r="7" ht="19.5" customHeight="1" spans="1:6">
      <c r="A7" s="24">
        <v>30102</v>
      </c>
      <c r="B7" s="24" t="s">
        <v>58</v>
      </c>
      <c r="C7" s="7">
        <f t="shared" si="0"/>
        <v>471.07</v>
      </c>
      <c r="D7" s="7">
        <v>471.07</v>
      </c>
      <c r="E7" s="7"/>
      <c r="F7" s="7"/>
    </row>
    <row r="8" ht="19.5" customHeight="1" spans="1:6">
      <c r="A8" s="24">
        <v>30103</v>
      </c>
      <c r="B8" s="24" t="s">
        <v>59</v>
      </c>
      <c r="C8" s="7">
        <f t="shared" si="0"/>
        <v>57.42</v>
      </c>
      <c r="D8" s="7">
        <v>57.42</v>
      </c>
      <c r="E8" s="7"/>
      <c r="F8" s="7"/>
    </row>
    <row r="9" ht="19.5" customHeight="1" spans="1:6">
      <c r="A9" s="24">
        <v>30104</v>
      </c>
      <c r="B9" s="24" t="s">
        <v>60</v>
      </c>
      <c r="C9" s="7">
        <f t="shared" si="0"/>
        <v>188.67</v>
      </c>
      <c r="D9" s="7">
        <v>188.67</v>
      </c>
      <c r="E9" s="7"/>
      <c r="F9" s="7"/>
    </row>
    <row r="10" ht="19.5" customHeight="1" spans="1:6">
      <c r="A10" s="24">
        <v>30106</v>
      </c>
      <c r="B10" s="24" t="s">
        <v>61</v>
      </c>
      <c r="C10" s="7">
        <f t="shared" si="0"/>
        <v>56.7</v>
      </c>
      <c r="D10" s="7">
        <v>56.7</v>
      </c>
      <c r="E10" s="7"/>
      <c r="F10" s="7"/>
    </row>
    <row r="11" ht="19.5" customHeight="1" spans="1:6">
      <c r="A11" s="24">
        <v>30199</v>
      </c>
      <c r="B11" s="24" t="s">
        <v>62</v>
      </c>
      <c r="C11" s="7">
        <f t="shared" si="0"/>
        <v>403.5</v>
      </c>
      <c r="D11" s="7">
        <v>403.5</v>
      </c>
      <c r="E11" s="7"/>
      <c r="F11" s="7"/>
    </row>
    <row r="12" ht="19.5" customHeight="1" spans="1:6">
      <c r="A12" s="7">
        <v>302</v>
      </c>
      <c r="B12" s="7" t="s">
        <v>63</v>
      </c>
      <c r="C12" s="7">
        <f t="shared" si="0"/>
        <v>2261.88</v>
      </c>
      <c r="D12" s="7"/>
      <c r="E12" s="7">
        <v>2261.88</v>
      </c>
      <c r="F12" s="7"/>
    </row>
    <row r="13" ht="19.5" customHeight="1" spans="1:6">
      <c r="A13" s="24">
        <v>30201</v>
      </c>
      <c r="B13" s="24" t="s">
        <v>64</v>
      </c>
      <c r="C13" s="7">
        <f t="shared" si="0"/>
        <v>112.55</v>
      </c>
      <c r="D13" s="7"/>
      <c r="E13" s="7">
        <v>112.55</v>
      </c>
      <c r="F13" s="7"/>
    </row>
    <row r="14" ht="19.5" customHeight="1" spans="1:6">
      <c r="A14" s="24">
        <v>30202</v>
      </c>
      <c r="B14" s="24" t="s">
        <v>65</v>
      </c>
      <c r="C14" s="7">
        <f t="shared" si="0"/>
        <v>19.74</v>
      </c>
      <c r="D14" s="7"/>
      <c r="E14" s="7">
        <v>19.74</v>
      </c>
      <c r="F14" s="7"/>
    </row>
    <row r="15" ht="19.5" customHeight="1" spans="1:6">
      <c r="A15" s="24">
        <v>30203</v>
      </c>
      <c r="B15" s="24" t="s">
        <v>66</v>
      </c>
      <c r="C15" s="7">
        <f t="shared" si="0"/>
        <v>13.52</v>
      </c>
      <c r="D15" s="7"/>
      <c r="E15" s="7">
        <v>13.52</v>
      </c>
      <c r="F15" s="7"/>
    </row>
    <row r="16" ht="19.5" customHeight="1" spans="1:6">
      <c r="A16" s="24">
        <v>30205</v>
      </c>
      <c r="B16" s="24" t="s">
        <v>67</v>
      </c>
      <c r="C16" s="7">
        <f t="shared" si="0"/>
        <v>14.52</v>
      </c>
      <c r="D16" s="7"/>
      <c r="E16" s="7">
        <v>14.52</v>
      </c>
      <c r="F16" s="7"/>
    </row>
    <row r="17" ht="19.5" customHeight="1" spans="1:6">
      <c r="A17" s="24">
        <v>30206</v>
      </c>
      <c r="B17" s="24" t="s">
        <v>68</v>
      </c>
      <c r="C17" s="7">
        <f t="shared" si="0"/>
        <v>33.76</v>
      </c>
      <c r="D17" s="7"/>
      <c r="E17" s="7">
        <v>33.76</v>
      </c>
      <c r="F17" s="7"/>
    </row>
    <row r="18" ht="19.5" customHeight="1" spans="1:6">
      <c r="A18" s="24">
        <v>30207</v>
      </c>
      <c r="B18" s="24" t="s">
        <v>69</v>
      </c>
      <c r="C18" s="7">
        <f t="shared" si="0"/>
        <v>16.8</v>
      </c>
      <c r="D18" s="7"/>
      <c r="E18" s="7">
        <v>16.8</v>
      </c>
      <c r="F18" s="7"/>
    </row>
    <row r="19" ht="19.5" customHeight="1" spans="1:6">
      <c r="A19" s="24">
        <v>30208</v>
      </c>
      <c r="B19" s="24" t="s">
        <v>70</v>
      </c>
      <c r="C19" s="7">
        <f t="shared" si="0"/>
        <v>1.82</v>
      </c>
      <c r="D19" s="7"/>
      <c r="E19" s="7">
        <v>1.82</v>
      </c>
      <c r="F19" s="7"/>
    </row>
    <row r="20" ht="19.5" customHeight="1" spans="1:6">
      <c r="A20" s="24">
        <v>30211</v>
      </c>
      <c r="B20" s="24" t="s">
        <v>71</v>
      </c>
      <c r="C20" s="7">
        <f t="shared" si="0"/>
        <v>200.7</v>
      </c>
      <c r="D20" s="7"/>
      <c r="E20" s="7">
        <v>200.7</v>
      </c>
      <c r="F20" s="7"/>
    </row>
    <row r="21" ht="19.5" customHeight="1" spans="1:6">
      <c r="A21" s="24">
        <v>30212</v>
      </c>
      <c r="B21" s="24" t="s">
        <v>72</v>
      </c>
      <c r="C21" s="7">
        <f t="shared" si="0"/>
        <v>0</v>
      </c>
      <c r="D21" s="7"/>
      <c r="E21" s="7"/>
      <c r="F21" s="7"/>
    </row>
    <row r="22" ht="19.5" customHeight="1" spans="1:6">
      <c r="A22" s="24">
        <v>30213</v>
      </c>
      <c r="B22" s="24" t="s">
        <v>73</v>
      </c>
      <c r="C22" s="7">
        <f t="shared" si="0"/>
        <v>21.3</v>
      </c>
      <c r="D22" s="7"/>
      <c r="E22" s="7">
        <v>21.3</v>
      </c>
      <c r="F22" s="7"/>
    </row>
    <row r="23" ht="19.5" customHeight="1" spans="1:6">
      <c r="A23" s="24">
        <v>30215</v>
      </c>
      <c r="B23" s="24" t="s">
        <v>74</v>
      </c>
      <c r="C23" s="7">
        <f t="shared" si="0"/>
        <v>6.32</v>
      </c>
      <c r="D23" s="7"/>
      <c r="E23" s="7">
        <v>6.32</v>
      </c>
      <c r="F23" s="7"/>
    </row>
    <row r="24" ht="19.5" customHeight="1" spans="1:6">
      <c r="A24" s="24">
        <v>30216</v>
      </c>
      <c r="B24" s="24" t="s">
        <v>75</v>
      </c>
      <c r="C24" s="7">
        <f t="shared" si="0"/>
        <v>44.44</v>
      </c>
      <c r="D24" s="7"/>
      <c r="E24" s="7">
        <v>44.44</v>
      </c>
      <c r="F24" s="7"/>
    </row>
    <row r="25" ht="19.5" customHeight="1" spans="1:6">
      <c r="A25" s="24">
        <v>30217</v>
      </c>
      <c r="B25" s="24" t="s">
        <v>76</v>
      </c>
      <c r="C25" s="7">
        <f t="shared" si="0"/>
        <v>13.13</v>
      </c>
      <c r="D25" s="7"/>
      <c r="E25" s="7">
        <v>13.13</v>
      </c>
      <c r="F25" s="7"/>
    </row>
    <row r="26" ht="19.5" customHeight="1" spans="1:6">
      <c r="A26" s="24">
        <v>30225</v>
      </c>
      <c r="B26" s="24" t="s">
        <v>77</v>
      </c>
      <c r="C26" s="7">
        <f t="shared" si="0"/>
        <v>0.66</v>
      </c>
      <c r="D26" s="7"/>
      <c r="E26" s="7">
        <v>0.66</v>
      </c>
      <c r="F26" s="7"/>
    </row>
    <row r="27" ht="19.5" customHeight="1" spans="1:6">
      <c r="A27" s="24">
        <v>30226</v>
      </c>
      <c r="B27" s="24" t="s">
        <v>78</v>
      </c>
      <c r="C27" s="7">
        <f t="shared" si="0"/>
        <v>192.75</v>
      </c>
      <c r="D27" s="7"/>
      <c r="E27" s="7">
        <v>192.75</v>
      </c>
      <c r="F27" s="7"/>
    </row>
    <row r="28" ht="19.5" customHeight="1" spans="1:6">
      <c r="A28" s="24">
        <v>30228</v>
      </c>
      <c r="B28" s="24" t="s">
        <v>79</v>
      </c>
      <c r="C28" s="7">
        <f t="shared" si="0"/>
        <v>278.57</v>
      </c>
      <c r="D28" s="7"/>
      <c r="E28" s="7">
        <v>278.57</v>
      </c>
      <c r="F28" s="7"/>
    </row>
    <row r="29" ht="19.5" customHeight="1" spans="1:6">
      <c r="A29" s="24">
        <v>30231</v>
      </c>
      <c r="B29" s="24" t="s">
        <v>80</v>
      </c>
      <c r="C29" s="7">
        <f t="shared" si="0"/>
        <v>71.39</v>
      </c>
      <c r="D29" s="7"/>
      <c r="E29" s="7">
        <v>71.39</v>
      </c>
      <c r="F29" s="7"/>
    </row>
    <row r="30" ht="19.5" customHeight="1" spans="1:6">
      <c r="A30" s="24">
        <v>30299</v>
      </c>
      <c r="B30" s="24" t="s">
        <v>81</v>
      </c>
      <c r="C30" s="7">
        <f t="shared" si="0"/>
        <v>1219.93</v>
      </c>
      <c r="D30" s="7"/>
      <c r="E30" s="7">
        <v>1219.93</v>
      </c>
      <c r="F30" s="7"/>
    </row>
    <row r="31" ht="19.5" customHeight="1" spans="1:6">
      <c r="A31" s="24">
        <v>303</v>
      </c>
      <c r="B31" s="24" t="s">
        <v>82</v>
      </c>
      <c r="C31" s="7">
        <f>C32+C33+C34+C35+C36+C37+C38+C39+C40</f>
        <v>11622.6</v>
      </c>
      <c r="D31" s="7">
        <f>D32+D33+D34+D35+D36+D37+D38+D39+D40</f>
        <v>11622.6</v>
      </c>
      <c r="E31" s="7"/>
      <c r="F31" s="7"/>
    </row>
    <row r="32" ht="19.5" customHeight="1" spans="1:6">
      <c r="A32" s="24">
        <v>30302</v>
      </c>
      <c r="B32" s="24" t="s">
        <v>83</v>
      </c>
      <c r="C32" s="7">
        <f t="shared" si="0"/>
        <v>248.72</v>
      </c>
      <c r="D32" s="7">
        <v>248.72</v>
      </c>
      <c r="E32" s="7"/>
      <c r="F32" s="7"/>
    </row>
    <row r="33" ht="19.5" customHeight="1" spans="1:6">
      <c r="A33" s="24">
        <v>30304</v>
      </c>
      <c r="B33" s="24" t="s">
        <v>84</v>
      </c>
      <c r="C33" s="7">
        <f t="shared" si="0"/>
        <v>0.5</v>
      </c>
      <c r="D33" s="7">
        <v>0.5</v>
      </c>
      <c r="E33" s="7"/>
      <c r="F33" s="7"/>
    </row>
    <row r="34" ht="19.5" customHeight="1" spans="1:6">
      <c r="A34" s="24">
        <v>30305</v>
      </c>
      <c r="B34" s="24" t="s">
        <v>85</v>
      </c>
      <c r="C34" s="7">
        <f t="shared" si="0"/>
        <v>1485.67</v>
      </c>
      <c r="D34" s="7">
        <v>1485.67</v>
      </c>
      <c r="E34" s="7"/>
      <c r="F34" s="7"/>
    </row>
    <row r="35" ht="19.5" customHeight="1" spans="1:6">
      <c r="A35" s="24">
        <v>30307</v>
      </c>
      <c r="B35" s="24" t="s">
        <v>86</v>
      </c>
      <c r="C35" s="7">
        <f t="shared" si="0"/>
        <v>14.24</v>
      </c>
      <c r="D35" s="7">
        <v>14.24</v>
      </c>
      <c r="E35" s="7"/>
      <c r="F35" s="7"/>
    </row>
    <row r="36" ht="19.5" customHeight="1" spans="1:6">
      <c r="A36" s="24">
        <v>30308</v>
      </c>
      <c r="B36" s="24" t="s">
        <v>87</v>
      </c>
      <c r="C36" s="7">
        <f t="shared" si="0"/>
        <v>6822.89</v>
      </c>
      <c r="D36" s="7">
        <v>6822.89</v>
      </c>
      <c r="E36" s="7"/>
      <c r="F36" s="7"/>
    </row>
    <row r="37" ht="19.5" customHeight="1" spans="1:6">
      <c r="A37" s="24">
        <v>30309</v>
      </c>
      <c r="B37" s="24" t="s">
        <v>88</v>
      </c>
      <c r="C37" s="7">
        <f t="shared" si="0"/>
        <v>3.2</v>
      </c>
      <c r="D37" s="7">
        <v>3.2</v>
      </c>
      <c r="E37" s="7"/>
      <c r="F37" s="7"/>
    </row>
    <row r="38" ht="19.5" customHeight="1" spans="1:6">
      <c r="A38" s="24">
        <v>30311</v>
      </c>
      <c r="B38" s="24" t="s">
        <v>89</v>
      </c>
      <c r="C38" s="7">
        <f t="shared" si="0"/>
        <v>2036.53</v>
      </c>
      <c r="D38" s="7">
        <v>2036.53</v>
      </c>
      <c r="E38" s="7"/>
      <c r="F38" s="7"/>
    </row>
    <row r="39" ht="19.5" customHeight="1" spans="1:6">
      <c r="A39" s="24">
        <v>30313</v>
      </c>
      <c r="B39" s="24" t="s">
        <v>90</v>
      </c>
      <c r="C39" s="7">
        <f t="shared" si="0"/>
        <v>0.8</v>
      </c>
      <c r="D39" s="7">
        <v>0.8</v>
      </c>
      <c r="E39" s="7"/>
      <c r="F39" s="7"/>
    </row>
    <row r="40" ht="19.5" customHeight="1" spans="1:6">
      <c r="A40" s="24">
        <v>30399</v>
      </c>
      <c r="B40" s="24" t="s">
        <v>91</v>
      </c>
      <c r="C40" s="7">
        <f t="shared" si="0"/>
        <v>1010.05</v>
      </c>
      <c r="D40" s="7">
        <v>1010.05</v>
      </c>
      <c r="E40" s="7"/>
      <c r="F40" s="7"/>
    </row>
    <row r="41" ht="19.5" customHeight="1" spans="1:6">
      <c r="A41" s="25">
        <v>310</v>
      </c>
      <c r="B41" s="15" t="s">
        <v>92</v>
      </c>
      <c r="C41" s="7">
        <f t="shared" si="0"/>
        <v>9220.3</v>
      </c>
      <c r="D41" s="7">
        <v>9220.3</v>
      </c>
      <c r="E41" s="7"/>
      <c r="F41" s="7"/>
    </row>
    <row r="42" ht="19.5" customHeight="1" spans="1:6">
      <c r="A42" s="25">
        <v>31002</v>
      </c>
      <c r="B42" s="15" t="s">
        <v>93</v>
      </c>
      <c r="C42" s="7">
        <f t="shared" si="0"/>
        <v>414.2</v>
      </c>
      <c r="D42" s="7">
        <v>414.2</v>
      </c>
      <c r="E42" s="7"/>
      <c r="F42" s="7"/>
    </row>
    <row r="43" ht="19.5" customHeight="1" spans="1:6">
      <c r="A43" s="25">
        <v>31003</v>
      </c>
      <c r="B43" s="15" t="s">
        <v>94</v>
      </c>
      <c r="C43" s="7">
        <f t="shared" si="0"/>
        <v>702.15</v>
      </c>
      <c r="D43" s="7">
        <v>702.15</v>
      </c>
      <c r="E43" s="7"/>
      <c r="F43" s="7"/>
    </row>
    <row r="44" ht="19.5" customHeight="1" spans="1:6">
      <c r="A44" s="25">
        <v>31005</v>
      </c>
      <c r="B44" s="15" t="s">
        <v>95</v>
      </c>
      <c r="C44" s="7">
        <f t="shared" si="0"/>
        <v>69.45</v>
      </c>
      <c r="D44" s="7">
        <v>69.45</v>
      </c>
      <c r="E44" s="7"/>
      <c r="F44" s="7"/>
    </row>
    <row r="45" ht="19.5" customHeight="1" spans="1:6">
      <c r="A45" s="25">
        <v>31006</v>
      </c>
      <c r="B45" s="15" t="s">
        <v>96</v>
      </c>
      <c r="C45" s="7">
        <f t="shared" si="0"/>
        <v>1406.87</v>
      </c>
      <c r="D45" s="7">
        <v>1406.87</v>
      </c>
      <c r="E45" s="7"/>
      <c r="F45" s="7"/>
    </row>
    <row r="46" ht="19.5" customHeight="1" spans="1:6">
      <c r="A46" s="25">
        <v>31007</v>
      </c>
      <c r="B46" s="15" t="s">
        <v>97</v>
      </c>
      <c r="C46" s="7">
        <f t="shared" si="0"/>
        <v>90.73</v>
      </c>
      <c r="D46" s="7">
        <v>90.73</v>
      </c>
      <c r="E46" s="7"/>
      <c r="F46" s="7"/>
    </row>
    <row r="47" ht="19.5" customHeight="1" spans="1:6">
      <c r="A47" s="25">
        <v>31009</v>
      </c>
      <c r="B47" s="15" t="s">
        <v>98</v>
      </c>
      <c r="C47" s="7">
        <f t="shared" si="0"/>
        <v>627.37</v>
      </c>
      <c r="D47" s="7">
        <v>627.37</v>
      </c>
      <c r="E47" s="7"/>
      <c r="F47" s="7"/>
    </row>
    <row r="48" ht="19.5" customHeight="1" spans="1:6">
      <c r="A48" s="25">
        <v>31011</v>
      </c>
      <c r="B48" s="15" t="s">
        <v>99</v>
      </c>
      <c r="C48" s="7">
        <f t="shared" si="0"/>
        <v>9.3</v>
      </c>
      <c r="D48" s="7">
        <v>9.3</v>
      </c>
      <c r="E48" s="7"/>
      <c r="F48" s="7"/>
    </row>
    <row r="49" ht="19.5" customHeight="1" spans="1:6">
      <c r="A49" s="25">
        <v>31012</v>
      </c>
      <c r="B49" s="15" t="s">
        <v>100</v>
      </c>
      <c r="C49" s="7">
        <f t="shared" si="0"/>
        <v>30</v>
      </c>
      <c r="D49" s="7">
        <v>30</v>
      </c>
      <c r="E49" s="7"/>
      <c r="F49" s="7"/>
    </row>
    <row r="50" ht="19.5" customHeight="1" spans="1:6">
      <c r="A50" s="25">
        <v>31099</v>
      </c>
      <c r="B50" s="7" t="s">
        <v>92</v>
      </c>
      <c r="C50" s="7">
        <f t="shared" si="0"/>
        <v>5870.23</v>
      </c>
      <c r="D50" s="7">
        <v>5870.23</v>
      </c>
      <c r="E50" s="7"/>
      <c r="F50" s="7"/>
    </row>
    <row r="51" ht="29.25" customHeight="1" spans="1:6">
      <c r="A51" s="26" t="s">
        <v>8</v>
      </c>
      <c r="B51" s="27"/>
      <c r="C51" s="7">
        <f>C41+C31+C12+C5</f>
        <v>27125.64</v>
      </c>
      <c r="D51" s="7">
        <f>D41+D31+D12+D5</f>
        <v>24863.76</v>
      </c>
      <c r="E51" s="7">
        <f>E41+E31+E12+E5</f>
        <v>2261.88</v>
      </c>
      <c r="F51" s="7"/>
    </row>
  </sheetData>
  <mergeCells count="5">
    <mergeCell ref="E2:F2"/>
    <mergeCell ref="A3:B3"/>
    <mergeCell ref="C3:E3"/>
    <mergeCell ref="A51:B51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F27" sqref="F27"/>
    </sheetView>
  </sheetViews>
  <sheetFormatPr defaultColWidth="9" defaultRowHeight="13.5"/>
  <cols>
    <col min="1" max="1" width="11.75" customWidth="1"/>
    <col min="6" max="6" width="12.25" customWidth="1"/>
    <col min="12" max="12" width="10.875" customWidth="1"/>
  </cols>
  <sheetData>
    <row r="1" ht="30" customHeight="1" spans="1:12">
      <c r="A1" s="1" t="s">
        <v>101</v>
      </c>
      <c r="B1" s="12" t="s">
        <v>102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20.45" customHeight="1" spans="1:12">
      <c r="A2" s="18"/>
      <c r="B2" s="19"/>
      <c r="C2" s="19"/>
      <c r="D2" s="19"/>
      <c r="E2" s="19"/>
      <c r="F2" s="19"/>
      <c r="G2" s="19"/>
      <c r="H2" s="19"/>
      <c r="I2" s="19"/>
      <c r="J2" s="19"/>
      <c r="K2" s="21" t="s">
        <v>3</v>
      </c>
      <c r="L2" s="21"/>
    </row>
    <row r="3" ht="49.15" customHeight="1" spans="1:12">
      <c r="A3" s="9" t="s">
        <v>103</v>
      </c>
      <c r="B3" s="9"/>
      <c r="C3" s="9"/>
      <c r="D3" s="9"/>
      <c r="E3" s="9"/>
      <c r="F3" s="9"/>
      <c r="G3" s="9" t="s">
        <v>104</v>
      </c>
      <c r="H3" s="9"/>
      <c r="I3" s="9"/>
      <c r="J3" s="9"/>
      <c r="K3" s="9"/>
      <c r="L3" s="9"/>
    </row>
    <row r="4" ht="49.15" customHeight="1" spans="1:12">
      <c r="A4" s="9" t="s">
        <v>8</v>
      </c>
      <c r="B4" s="7" t="s">
        <v>105</v>
      </c>
      <c r="C4" s="9" t="s">
        <v>106</v>
      </c>
      <c r="D4" s="9"/>
      <c r="E4" s="9"/>
      <c r="F4" s="7" t="s">
        <v>76</v>
      </c>
      <c r="G4" s="9" t="s">
        <v>8</v>
      </c>
      <c r="H4" s="7" t="s">
        <v>105</v>
      </c>
      <c r="I4" s="9" t="s">
        <v>106</v>
      </c>
      <c r="J4" s="9"/>
      <c r="K4" s="9"/>
      <c r="L4" s="7" t="s">
        <v>76</v>
      </c>
    </row>
    <row r="5" ht="49.15" customHeight="1" spans="1:12">
      <c r="A5" s="9"/>
      <c r="B5" s="7"/>
      <c r="C5" s="7" t="s">
        <v>35</v>
      </c>
      <c r="D5" s="7" t="s">
        <v>107</v>
      </c>
      <c r="E5" s="7" t="s">
        <v>108</v>
      </c>
      <c r="F5" s="7"/>
      <c r="G5" s="9"/>
      <c r="H5" s="7"/>
      <c r="I5" s="7" t="s">
        <v>35</v>
      </c>
      <c r="J5" s="7" t="s">
        <v>107</v>
      </c>
      <c r="K5" s="7" t="s">
        <v>108</v>
      </c>
      <c r="L5" s="7"/>
    </row>
    <row r="6" ht="49.15" customHeight="1" spans="1:12">
      <c r="A6" s="8">
        <v>84.52</v>
      </c>
      <c r="B6" s="8">
        <v>0</v>
      </c>
      <c r="C6" s="8">
        <v>71.39</v>
      </c>
      <c r="D6" s="8">
        <v>0</v>
      </c>
      <c r="E6" s="8">
        <v>71.39</v>
      </c>
      <c r="F6" s="8">
        <v>13.13</v>
      </c>
      <c r="G6" s="8">
        <f>H6+I6</f>
        <v>114.54</v>
      </c>
      <c r="H6" s="8">
        <v>0</v>
      </c>
      <c r="I6" s="8">
        <f>J6+K6+L6</f>
        <v>114.54</v>
      </c>
      <c r="J6" s="8"/>
      <c r="K6" s="8">
        <v>85.46</v>
      </c>
      <c r="L6" s="8">
        <v>29.08</v>
      </c>
    </row>
    <row r="7" ht="49.15" customHeight="1" spans="1:12">
      <c r="A7" s="20"/>
      <c r="B7" s="20"/>
      <c r="C7" s="20"/>
      <c r="D7" s="20"/>
      <c r="E7" s="20"/>
      <c r="F7" s="20"/>
      <c r="G7" s="8"/>
      <c r="H7" s="8"/>
      <c r="I7" s="8"/>
      <c r="J7" s="8"/>
      <c r="K7" s="8"/>
      <c r="L7" s="8"/>
    </row>
    <row r="8" ht="49.15" customHeight="1" spans="1:1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ht="49.15" customHeight="1" spans="1:1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ht="49.15" customHeight="1" spans="1:1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workbookViewId="0">
      <selection activeCell="B10" sqref="B10"/>
    </sheetView>
  </sheetViews>
  <sheetFormatPr defaultColWidth="9" defaultRowHeight="13.5" outlineLevelCol="5"/>
  <cols>
    <col min="1" max="1" width="15.5" customWidth="1"/>
    <col min="2" max="2" width="19.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ht="22.5" spans="1:6">
      <c r="A1" s="1" t="s">
        <v>109</v>
      </c>
      <c r="B1" s="12"/>
      <c r="C1" s="12" t="s">
        <v>110</v>
      </c>
      <c r="D1" s="12"/>
      <c r="E1" s="12"/>
      <c r="F1" s="12"/>
    </row>
    <row r="2" ht="21" customHeight="1" spans="1:6">
      <c r="A2" s="17" t="s">
        <v>111</v>
      </c>
      <c r="E2" s="6" t="s">
        <v>3</v>
      </c>
      <c r="F2" s="6"/>
    </row>
    <row r="3" ht="27.6" customHeight="1" spans="1:6">
      <c r="A3" s="9" t="s">
        <v>33</v>
      </c>
      <c r="B3" s="9" t="s">
        <v>112</v>
      </c>
      <c r="C3" s="9" t="s">
        <v>113</v>
      </c>
      <c r="D3" s="9" t="s">
        <v>114</v>
      </c>
      <c r="E3" s="9"/>
      <c r="F3" s="9"/>
    </row>
    <row r="4" ht="27.6" customHeight="1" spans="1:6">
      <c r="A4" s="9"/>
      <c r="B4" s="9"/>
      <c r="C4" s="9"/>
      <c r="D4" s="9" t="s">
        <v>8</v>
      </c>
      <c r="E4" s="9" t="s">
        <v>36</v>
      </c>
      <c r="F4" s="9" t="s">
        <v>37</v>
      </c>
    </row>
    <row r="5" ht="27.6" customHeight="1" spans="1:6">
      <c r="A5" s="9">
        <v>229</v>
      </c>
      <c r="B5" s="9" t="s">
        <v>45</v>
      </c>
      <c r="C5" s="9">
        <v>205</v>
      </c>
      <c r="D5" s="9">
        <v>74.26</v>
      </c>
      <c r="E5" s="9">
        <v>0</v>
      </c>
      <c r="F5" s="9">
        <v>74.26</v>
      </c>
    </row>
    <row r="6" ht="27.6" customHeight="1" spans="1:6">
      <c r="A6" s="9">
        <v>22960</v>
      </c>
      <c r="B6" s="7" t="s">
        <v>46</v>
      </c>
      <c r="C6" s="9">
        <v>205</v>
      </c>
      <c r="D6" s="9">
        <v>74.26</v>
      </c>
      <c r="E6" s="9">
        <v>0</v>
      </c>
      <c r="F6" s="9">
        <v>74.26</v>
      </c>
    </row>
    <row r="7" ht="27.6" customHeight="1" spans="1:6">
      <c r="A7" s="9">
        <v>2296003</v>
      </c>
      <c r="B7" s="7" t="s">
        <v>47</v>
      </c>
      <c r="C7" s="9">
        <v>205</v>
      </c>
      <c r="D7" s="9">
        <v>74.26</v>
      </c>
      <c r="E7" s="9">
        <v>0</v>
      </c>
      <c r="F7" s="9">
        <v>74.26</v>
      </c>
    </row>
    <row r="8" ht="27.6" customHeight="1" spans="1:6">
      <c r="A8" s="9"/>
      <c r="B8" s="9"/>
      <c r="C8" s="9"/>
      <c r="D8" s="9"/>
      <c r="E8" s="9"/>
      <c r="F8" s="9"/>
    </row>
    <row r="9" ht="27.6" customHeight="1" spans="1:6">
      <c r="A9" s="9"/>
      <c r="B9" s="9"/>
      <c r="C9" s="9"/>
      <c r="D9" s="9"/>
      <c r="E9" s="9"/>
      <c r="F9" s="9"/>
    </row>
    <row r="10" ht="27.6" customHeight="1" spans="1:6">
      <c r="A10" s="8"/>
      <c r="B10" s="8"/>
      <c r="C10" s="8"/>
      <c r="D10" s="8"/>
      <c r="E10" s="8"/>
      <c r="F10" s="8"/>
    </row>
    <row r="11" ht="27.6" customHeight="1" spans="1:6">
      <c r="A11" s="8"/>
      <c r="B11" s="8"/>
      <c r="C11" s="8"/>
      <c r="D11" s="8"/>
      <c r="E11" s="8"/>
      <c r="F11" s="8"/>
    </row>
    <row r="12" ht="27.6" customHeight="1" spans="1:6">
      <c r="A12" s="8"/>
      <c r="B12" s="8"/>
      <c r="C12" s="8"/>
      <c r="D12" s="8"/>
      <c r="E12" s="8"/>
      <c r="F12" s="8"/>
    </row>
    <row r="13" ht="27.6" customHeight="1" spans="1:6">
      <c r="A13" s="8"/>
      <c r="B13" s="8"/>
      <c r="C13" s="8"/>
      <c r="D13" s="8"/>
      <c r="E13" s="8"/>
      <c r="F13" s="8"/>
    </row>
    <row r="14" ht="27.6" customHeight="1" spans="1:6">
      <c r="A14" s="8"/>
      <c r="B14" s="8"/>
      <c r="C14" s="8"/>
      <c r="D14" s="8"/>
      <c r="E14" s="8"/>
      <c r="F14" s="8"/>
    </row>
    <row r="15" ht="27.6" customHeight="1" spans="1:6">
      <c r="A15" s="8"/>
      <c r="B15" s="8"/>
      <c r="C15" s="8"/>
      <c r="D15" s="8"/>
      <c r="E15" s="8"/>
      <c r="F15" s="8"/>
    </row>
    <row r="16" ht="27.6" customHeight="1" spans="1:6">
      <c r="A16" s="8"/>
      <c r="B16" s="8"/>
      <c r="C16" s="8"/>
      <c r="D16" s="8"/>
      <c r="E16" s="8"/>
      <c r="F16" s="8"/>
    </row>
    <row r="17" ht="27.6" customHeight="1" spans="1:6">
      <c r="A17" s="8"/>
      <c r="B17" s="8"/>
      <c r="C17" s="8"/>
      <c r="D17" s="8"/>
      <c r="E17" s="8"/>
      <c r="F17" s="8"/>
    </row>
    <row r="18" ht="27.6" customHeight="1" spans="1:6">
      <c r="A18" s="9" t="s">
        <v>8</v>
      </c>
      <c r="B18" s="9"/>
      <c r="C18" s="8"/>
      <c r="D18" s="8">
        <v>74.26</v>
      </c>
      <c r="E18" s="8">
        <v>0</v>
      </c>
      <c r="F18" s="8">
        <v>74.26</v>
      </c>
    </row>
    <row r="19" ht="22.5" spans="1:1">
      <c r="A19" s="12"/>
    </row>
  </sheetData>
  <mergeCells count="6">
    <mergeCell ref="E2:F2"/>
    <mergeCell ref="D3:F3"/>
    <mergeCell ref="A18:B18"/>
    <mergeCell ref="A3:A4"/>
    <mergeCell ref="B3:B4"/>
    <mergeCell ref="C3:C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0"/>
  <sheetViews>
    <sheetView workbookViewId="0">
      <selection activeCell="D12" sqref="D12"/>
    </sheetView>
  </sheetViews>
  <sheetFormatPr defaultColWidth="9" defaultRowHeight="13.5" outlineLevelCol="3"/>
  <cols>
    <col min="1" max="1" width="28" customWidth="1"/>
    <col min="2" max="4" width="23.75" customWidth="1"/>
  </cols>
  <sheetData>
    <row r="1" ht="22.5" spans="1:4">
      <c r="A1" s="1" t="s">
        <v>115</v>
      </c>
      <c r="B1" s="12" t="s">
        <v>116</v>
      </c>
      <c r="C1" s="12"/>
      <c r="D1" s="12"/>
    </row>
    <row r="2" ht="21.6" customHeight="1" spans="1:4">
      <c r="A2" s="14"/>
      <c r="D2" t="s">
        <v>3</v>
      </c>
    </row>
    <row r="3" ht="28.15" customHeight="1" spans="1:4">
      <c r="A3" s="7" t="s">
        <v>4</v>
      </c>
      <c r="B3" s="7"/>
      <c r="C3" s="7" t="s">
        <v>5</v>
      </c>
      <c r="D3" s="7"/>
    </row>
    <row r="4" ht="28.15" customHeight="1" spans="1:4">
      <c r="A4" s="7" t="s">
        <v>6</v>
      </c>
      <c r="B4" s="7" t="s">
        <v>7</v>
      </c>
      <c r="C4" s="7" t="s">
        <v>6</v>
      </c>
      <c r="D4" s="7" t="s">
        <v>7</v>
      </c>
    </row>
    <row r="5" ht="28.15" customHeight="1" spans="1:4">
      <c r="A5" s="15" t="s">
        <v>117</v>
      </c>
      <c r="B5" s="7">
        <v>29055.05</v>
      </c>
      <c r="C5" s="15" t="s">
        <v>118</v>
      </c>
      <c r="D5" s="7"/>
    </row>
    <row r="6" ht="28.15" customHeight="1" spans="1:4">
      <c r="A6" s="15" t="s">
        <v>119</v>
      </c>
      <c r="B6" s="7">
        <v>1217.9</v>
      </c>
      <c r="C6" s="15" t="s">
        <v>120</v>
      </c>
      <c r="D6" s="7"/>
    </row>
    <row r="7" ht="28.15" customHeight="1" spans="1:4">
      <c r="A7" s="15" t="s">
        <v>121</v>
      </c>
      <c r="B7" s="7"/>
      <c r="C7" s="15" t="s">
        <v>122</v>
      </c>
      <c r="D7" s="7"/>
    </row>
    <row r="8" ht="28.15" customHeight="1" spans="1:4">
      <c r="A8" s="15" t="s">
        <v>123</v>
      </c>
      <c r="B8" s="7"/>
      <c r="C8" s="15" t="s">
        <v>124</v>
      </c>
      <c r="D8" s="7"/>
    </row>
    <row r="9" ht="28.15" customHeight="1" spans="1:4">
      <c r="A9" s="15" t="s">
        <v>125</v>
      </c>
      <c r="B9" s="7"/>
      <c r="C9" s="10" t="s">
        <v>20</v>
      </c>
      <c r="D9" s="7">
        <v>26876.17</v>
      </c>
    </row>
    <row r="10" ht="28.15" customHeight="1" spans="1:4">
      <c r="A10" s="7"/>
      <c r="B10" s="7"/>
      <c r="C10" s="16" t="s">
        <v>21</v>
      </c>
      <c r="D10" s="7">
        <v>175.21</v>
      </c>
    </row>
    <row r="11" ht="28.15" customHeight="1" spans="1:4">
      <c r="A11" s="7"/>
      <c r="B11" s="7"/>
      <c r="C11" s="16" t="s">
        <v>22</v>
      </c>
      <c r="D11" s="7">
        <v>74.26</v>
      </c>
    </row>
    <row r="12" ht="28.15" customHeight="1" spans="1:4">
      <c r="A12" s="7"/>
      <c r="B12" s="7"/>
      <c r="C12" s="15" t="s">
        <v>48</v>
      </c>
      <c r="D12" s="7"/>
    </row>
    <row r="13" ht="28.15" customHeight="1" spans="1:4">
      <c r="A13" s="7"/>
      <c r="B13" s="7"/>
      <c r="C13" s="7"/>
      <c r="D13" s="7"/>
    </row>
    <row r="14" ht="28.15" customHeight="1" spans="1:4">
      <c r="A14" s="7"/>
      <c r="B14" s="7"/>
      <c r="C14" s="7"/>
      <c r="D14" s="7"/>
    </row>
    <row r="15" ht="28.15" customHeight="1" spans="1:4">
      <c r="A15" s="7" t="s">
        <v>126</v>
      </c>
      <c r="B15" s="7">
        <f>SUM(B5:B14)</f>
        <v>30272.95</v>
      </c>
      <c r="C15" s="7" t="s">
        <v>127</v>
      </c>
      <c r="D15" s="7">
        <f>SUM(D9:D14)</f>
        <v>27125.64</v>
      </c>
    </row>
    <row r="16" ht="28.15" customHeight="1" spans="1:4">
      <c r="A16" s="15" t="s">
        <v>128</v>
      </c>
      <c r="B16" s="7"/>
      <c r="C16" s="7"/>
      <c r="D16" s="7"/>
    </row>
    <row r="17" ht="28.15" customHeight="1" spans="1:4">
      <c r="A17" s="15" t="s">
        <v>129</v>
      </c>
      <c r="B17" s="15">
        <v>16903.61</v>
      </c>
      <c r="C17" s="15" t="s">
        <v>130</v>
      </c>
      <c r="D17" s="7">
        <v>20050.92</v>
      </c>
    </row>
    <row r="18" ht="28.15" customHeight="1" spans="1:4">
      <c r="A18" s="7"/>
      <c r="B18" s="7"/>
      <c r="C18" s="7"/>
      <c r="D18" s="7"/>
    </row>
    <row r="19" ht="28.15" customHeight="1" spans="1:4">
      <c r="A19" s="7"/>
      <c r="B19" s="7"/>
      <c r="C19" s="7"/>
      <c r="D19" s="7"/>
    </row>
    <row r="20" ht="28.15" customHeight="1" spans="1:4">
      <c r="A20" s="7" t="s">
        <v>24</v>
      </c>
      <c r="B20" s="7">
        <f>SUM(B15:B19)</f>
        <v>47176.56</v>
      </c>
      <c r="C20" s="7" t="s">
        <v>25</v>
      </c>
      <c r="D20" s="7">
        <f>SUM(D15:D19)</f>
        <v>47176.56</v>
      </c>
    </row>
  </sheetData>
  <mergeCells count="2">
    <mergeCell ref="A3:B3"/>
    <mergeCell ref="C3:D3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"/>
  <sheetViews>
    <sheetView topLeftCell="A4" workbookViewId="0">
      <selection activeCell="C5" sqref="C5:F5"/>
    </sheetView>
  </sheetViews>
  <sheetFormatPr defaultColWidth="9" defaultRowHeight="27.75" customHeight="1"/>
  <cols>
    <col min="2" max="2" width="16.625" customWidth="1"/>
    <col min="3" max="3" width="12.625" customWidth="1"/>
    <col min="6" max="6" width="10.625" customWidth="1"/>
  </cols>
  <sheetData>
    <row r="1" customHeight="1" spans="1:12">
      <c r="A1" s="11" t="s">
        <v>131</v>
      </c>
      <c r="B1" s="12"/>
      <c r="C1" s="12"/>
      <c r="D1" s="12"/>
      <c r="E1" s="12"/>
      <c r="F1" s="12" t="s">
        <v>132</v>
      </c>
      <c r="G1" s="12"/>
      <c r="H1" s="12"/>
      <c r="I1" s="12"/>
      <c r="J1" s="12"/>
      <c r="K1" s="12"/>
      <c r="L1" s="12"/>
    </row>
    <row r="2" customHeight="1" spans="1:12">
      <c r="A2" s="13" t="s">
        <v>133</v>
      </c>
      <c r="K2" s="6" t="s">
        <v>3</v>
      </c>
      <c r="L2" s="6"/>
    </row>
    <row r="3" ht="41.45" customHeight="1" spans="1:12">
      <c r="A3" s="7" t="s">
        <v>134</v>
      </c>
      <c r="B3" s="7"/>
      <c r="C3" s="7" t="s">
        <v>8</v>
      </c>
      <c r="D3" s="7" t="s">
        <v>129</v>
      </c>
      <c r="E3" s="7" t="s">
        <v>135</v>
      </c>
      <c r="F3" s="7" t="s">
        <v>136</v>
      </c>
      <c r="G3" s="7" t="s">
        <v>137</v>
      </c>
      <c r="H3" s="7" t="s">
        <v>138</v>
      </c>
      <c r="I3" s="7" t="s">
        <v>139</v>
      </c>
      <c r="J3" s="7" t="s">
        <v>140</v>
      </c>
      <c r="K3" s="7" t="s">
        <v>141</v>
      </c>
      <c r="L3" s="7" t="s">
        <v>128</v>
      </c>
    </row>
    <row r="4" customHeight="1" spans="1:12">
      <c r="A4" s="8" t="s">
        <v>33</v>
      </c>
      <c r="B4" s="9" t="s">
        <v>34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customHeight="1" spans="1:12">
      <c r="A5" s="9">
        <v>205</v>
      </c>
      <c r="B5" s="9" t="s">
        <v>38</v>
      </c>
      <c r="C5" s="8">
        <f t="shared" ref="C5:F5" si="0">C6+C8</f>
        <v>28870.53</v>
      </c>
      <c r="D5" s="8">
        <f t="shared" si="0"/>
        <v>0</v>
      </c>
      <c r="E5" s="8">
        <f t="shared" si="0"/>
        <v>28870.53</v>
      </c>
      <c r="F5" s="8">
        <f t="shared" si="0"/>
        <v>0</v>
      </c>
      <c r="G5" s="8"/>
      <c r="H5" s="8"/>
      <c r="I5" s="8"/>
      <c r="J5" s="8"/>
      <c r="K5" s="8"/>
      <c r="L5" s="8"/>
    </row>
    <row r="6" customHeight="1" spans="1:12">
      <c r="A6" s="9">
        <v>20501</v>
      </c>
      <c r="B6" s="9" t="s">
        <v>39</v>
      </c>
      <c r="C6" s="8">
        <f t="shared" ref="C6:C12" si="1">E6</f>
        <v>1517.95</v>
      </c>
      <c r="D6" s="8"/>
      <c r="E6" s="8">
        <v>1517.95</v>
      </c>
      <c r="F6" s="8"/>
      <c r="G6" s="8"/>
      <c r="H6" s="8"/>
      <c r="I6" s="8"/>
      <c r="J6" s="8"/>
      <c r="K6" s="8"/>
      <c r="L6" s="8"/>
    </row>
    <row r="7" customHeight="1" spans="1:12">
      <c r="A7" s="9">
        <v>2050101</v>
      </c>
      <c r="B7" s="9" t="s">
        <v>40</v>
      </c>
      <c r="C7" s="8">
        <f t="shared" si="1"/>
        <v>1517.95</v>
      </c>
      <c r="D7" s="8"/>
      <c r="E7" s="8">
        <v>1517.95</v>
      </c>
      <c r="F7" s="8"/>
      <c r="G7" s="8"/>
      <c r="H7" s="8"/>
      <c r="I7" s="8"/>
      <c r="J7" s="8"/>
      <c r="K7" s="8"/>
      <c r="L7" s="8"/>
    </row>
    <row r="8" customHeight="1" spans="1:12">
      <c r="A8" s="9">
        <v>20502</v>
      </c>
      <c r="B8" s="9" t="s">
        <v>41</v>
      </c>
      <c r="C8" s="8">
        <f t="shared" si="1"/>
        <v>27352.58</v>
      </c>
      <c r="D8" s="8"/>
      <c r="E8" s="8">
        <v>27352.58</v>
      </c>
      <c r="F8" s="8"/>
      <c r="G8" s="8"/>
      <c r="H8" s="8"/>
      <c r="I8" s="8"/>
      <c r="J8" s="8"/>
      <c r="K8" s="8"/>
      <c r="L8" s="8"/>
    </row>
    <row r="9" customHeight="1" spans="1:12">
      <c r="A9" s="9">
        <v>2050299</v>
      </c>
      <c r="B9" s="9" t="s">
        <v>42</v>
      </c>
      <c r="C9" s="8">
        <f t="shared" si="1"/>
        <v>27352.58</v>
      </c>
      <c r="D9" s="8"/>
      <c r="E9" s="8">
        <v>27352.58</v>
      </c>
      <c r="F9" s="8"/>
      <c r="G9" s="8"/>
      <c r="H9" s="8"/>
      <c r="I9" s="8"/>
      <c r="J9" s="8"/>
      <c r="K9" s="8"/>
      <c r="L9" s="8"/>
    </row>
    <row r="10" customHeight="1" spans="1:12">
      <c r="A10" s="9">
        <v>207</v>
      </c>
      <c r="B10" s="9" t="s">
        <v>43</v>
      </c>
      <c r="C10" s="8">
        <f t="shared" si="1"/>
        <v>184.52</v>
      </c>
      <c r="D10" s="8"/>
      <c r="E10" s="8">
        <v>184.52</v>
      </c>
      <c r="F10" s="8"/>
      <c r="G10" s="8"/>
      <c r="H10" s="8"/>
      <c r="I10" s="8"/>
      <c r="J10" s="8"/>
      <c r="K10" s="8"/>
      <c r="L10" s="8"/>
    </row>
    <row r="11" customHeight="1" spans="1:12">
      <c r="A11" s="9">
        <v>20703</v>
      </c>
      <c r="B11" s="9" t="s">
        <v>44</v>
      </c>
      <c r="C11" s="8">
        <f t="shared" si="1"/>
        <v>184.52</v>
      </c>
      <c r="D11" s="8"/>
      <c r="E11" s="8">
        <v>184.52</v>
      </c>
      <c r="F11" s="8"/>
      <c r="G11" s="8"/>
      <c r="H11" s="8"/>
      <c r="I11" s="8"/>
      <c r="J11" s="8"/>
      <c r="K11" s="8"/>
      <c r="L11" s="8"/>
    </row>
    <row r="12" customHeight="1" spans="1:12">
      <c r="A12" s="9">
        <v>2070301</v>
      </c>
      <c r="B12" s="9" t="s">
        <v>40</v>
      </c>
      <c r="C12" s="8">
        <f t="shared" si="1"/>
        <v>184.52</v>
      </c>
      <c r="D12" s="8"/>
      <c r="E12" s="8">
        <v>184.52</v>
      </c>
      <c r="F12" s="8"/>
      <c r="G12" s="8"/>
      <c r="H12" s="8"/>
      <c r="I12" s="8"/>
      <c r="J12" s="8"/>
      <c r="K12" s="8"/>
      <c r="L12" s="8"/>
    </row>
    <row r="13" customHeight="1" spans="1:12">
      <c r="A13" s="9">
        <v>229</v>
      </c>
      <c r="B13" s="9" t="s">
        <v>45</v>
      </c>
      <c r="C13" s="8">
        <f t="shared" ref="C13:C15" si="2">F13</f>
        <v>1217.9</v>
      </c>
      <c r="D13" s="8"/>
      <c r="E13" s="8"/>
      <c r="F13" s="7">
        <v>1217.9</v>
      </c>
      <c r="G13" s="8"/>
      <c r="H13" s="8"/>
      <c r="I13" s="8"/>
      <c r="J13" s="8"/>
      <c r="K13" s="8"/>
      <c r="L13" s="8"/>
    </row>
    <row r="14" ht="39.75" customHeight="1" spans="1:12">
      <c r="A14" s="9">
        <v>22960</v>
      </c>
      <c r="B14" s="7" t="s">
        <v>46</v>
      </c>
      <c r="C14" s="8">
        <f t="shared" si="2"/>
        <v>1217.9</v>
      </c>
      <c r="D14" s="8"/>
      <c r="E14" s="8"/>
      <c r="F14" s="7">
        <v>1217.9</v>
      </c>
      <c r="G14" s="8"/>
      <c r="H14" s="8"/>
      <c r="I14" s="8"/>
      <c r="J14" s="8"/>
      <c r="K14" s="8"/>
      <c r="L14" s="8"/>
    </row>
    <row r="15" ht="39.75" customHeight="1" spans="1:12">
      <c r="A15" s="9">
        <v>2296003</v>
      </c>
      <c r="B15" s="7" t="s">
        <v>47</v>
      </c>
      <c r="C15" s="8">
        <f t="shared" si="2"/>
        <v>1217.9</v>
      </c>
      <c r="D15" s="8"/>
      <c r="E15" s="8"/>
      <c r="F15" s="7">
        <v>1217.9</v>
      </c>
      <c r="G15" s="8"/>
      <c r="H15" s="8"/>
      <c r="I15" s="8"/>
      <c r="J15" s="8"/>
      <c r="K15" s="8"/>
      <c r="L15" s="8"/>
    </row>
    <row r="16" customHeight="1" spans="1:12">
      <c r="A16" s="9" t="s">
        <v>142</v>
      </c>
      <c r="B16" s="9"/>
      <c r="C16" s="8">
        <f>C13+C10+C8+C6</f>
        <v>30272.95</v>
      </c>
      <c r="D16" s="8">
        <f t="shared" ref="D16:F16" si="3">D6+D8+D10+D13</f>
        <v>0</v>
      </c>
      <c r="E16" s="8">
        <f t="shared" si="3"/>
        <v>29055.05</v>
      </c>
      <c r="F16" s="8">
        <f t="shared" si="3"/>
        <v>1217.9</v>
      </c>
      <c r="G16" s="8"/>
      <c r="H16" s="8"/>
      <c r="I16" s="8"/>
      <c r="J16" s="8"/>
      <c r="K16" s="8"/>
      <c r="L16" s="8"/>
    </row>
  </sheetData>
  <mergeCells count="3">
    <mergeCell ref="K2:L2"/>
    <mergeCell ref="A3:B3"/>
    <mergeCell ref="A16:B16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"/>
  <sheetViews>
    <sheetView workbookViewId="0">
      <selection activeCell="F12" sqref="F12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143</v>
      </c>
      <c r="B1" s="2" t="s">
        <v>144</v>
      </c>
      <c r="C1" s="2"/>
      <c r="D1" s="3"/>
      <c r="E1" s="2"/>
      <c r="F1" s="2"/>
      <c r="G1" s="2"/>
      <c r="H1" s="2"/>
    </row>
    <row r="2" ht="20.25" customHeight="1" spans="1:8">
      <c r="A2" s="4"/>
      <c r="B2" s="5"/>
      <c r="C2" s="5"/>
      <c r="D2" s="5"/>
      <c r="E2" s="5"/>
      <c r="F2" s="5"/>
      <c r="G2" s="6" t="s">
        <v>3</v>
      </c>
      <c r="H2" s="6"/>
    </row>
    <row r="3" ht="31.15" customHeight="1" spans="1:8">
      <c r="A3" s="7" t="s">
        <v>134</v>
      </c>
      <c r="B3" s="7"/>
      <c r="C3" s="7" t="s">
        <v>8</v>
      </c>
      <c r="D3" s="7" t="s">
        <v>36</v>
      </c>
      <c r="E3" s="7" t="s">
        <v>37</v>
      </c>
      <c r="F3" s="7" t="s">
        <v>145</v>
      </c>
      <c r="G3" s="7" t="s">
        <v>146</v>
      </c>
      <c r="H3" s="7" t="s">
        <v>147</v>
      </c>
    </row>
    <row r="4" ht="23.45" customHeight="1" spans="1:8">
      <c r="A4" s="8" t="s">
        <v>33</v>
      </c>
      <c r="B4" s="9" t="s">
        <v>34</v>
      </c>
      <c r="C4" s="8"/>
      <c r="D4" s="8"/>
      <c r="E4" s="8"/>
      <c r="F4" s="8"/>
      <c r="G4" s="8"/>
      <c r="H4" s="8"/>
    </row>
    <row r="5" ht="23.45" customHeight="1" spans="1:8">
      <c r="A5" s="7">
        <v>205</v>
      </c>
      <c r="B5" s="7" t="s">
        <v>38</v>
      </c>
      <c r="C5" s="7">
        <f>C6+C8+C10+C13</f>
        <v>27125.64</v>
      </c>
      <c r="D5" s="7">
        <f>D6+D8+D10+D13</f>
        <v>17905.34</v>
      </c>
      <c r="E5" s="7">
        <f>E6+E8+E10+E13</f>
        <v>9220.3</v>
      </c>
      <c r="F5" s="8"/>
      <c r="G5" s="8"/>
      <c r="H5" s="8"/>
    </row>
    <row r="6" ht="23.45" customHeight="1" spans="1:8">
      <c r="A6" s="7">
        <v>20501</v>
      </c>
      <c r="B6" s="7" t="s">
        <v>39</v>
      </c>
      <c r="C6" s="7">
        <f>D6+E6</f>
        <v>1466.86</v>
      </c>
      <c r="D6" s="7">
        <v>1466.86</v>
      </c>
      <c r="E6" s="7"/>
      <c r="F6" s="8"/>
      <c r="G6" s="8"/>
      <c r="H6" s="8"/>
    </row>
    <row r="7" ht="23.45" customHeight="1" spans="1:8">
      <c r="A7" s="7">
        <v>2050101</v>
      </c>
      <c r="B7" s="7" t="s">
        <v>40</v>
      </c>
      <c r="C7" s="7">
        <f t="shared" ref="C7:C15" si="0">D7+E7</f>
        <v>1466.86</v>
      </c>
      <c r="D7" s="7">
        <v>1466.86</v>
      </c>
      <c r="E7" s="10"/>
      <c r="F7" s="8"/>
      <c r="G7" s="8"/>
      <c r="H7" s="8"/>
    </row>
    <row r="8" ht="23.45" customHeight="1" spans="1:8">
      <c r="A8" s="7">
        <v>20502</v>
      </c>
      <c r="B8" s="7" t="s">
        <v>41</v>
      </c>
      <c r="C8" s="7">
        <f t="shared" si="0"/>
        <v>25409.31</v>
      </c>
      <c r="D8" s="7">
        <v>16263.27</v>
      </c>
      <c r="E8" s="10">
        <v>9146.04</v>
      </c>
      <c r="F8" s="8"/>
      <c r="G8" s="8"/>
      <c r="H8" s="8"/>
    </row>
    <row r="9" ht="23.45" customHeight="1" spans="1:8">
      <c r="A9" s="7">
        <v>2050299</v>
      </c>
      <c r="B9" s="7" t="s">
        <v>42</v>
      </c>
      <c r="C9" s="7">
        <f t="shared" si="0"/>
        <v>25409.31</v>
      </c>
      <c r="D9" s="7">
        <v>16263.27</v>
      </c>
      <c r="E9" s="10">
        <v>9146.04</v>
      </c>
      <c r="F9" s="8"/>
      <c r="G9" s="8"/>
      <c r="H9" s="8"/>
    </row>
    <row r="10" ht="23.45" customHeight="1" spans="1:8">
      <c r="A10" s="7">
        <v>207</v>
      </c>
      <c r="B10" s="7" t="s">
        <v>43</v>
      </c>
      <c r="C10" s="7">
        <f t="shared" si="0"/>
        <v>175.21</v>
      </c>
      <c r="D10" s="7">
        <v>175.21</v>
      </c>
      <c r="E10" s="10"/>
      <c r="F10" s="8"/>
      <c r="G10" s="8"/>
      <c r="H10" s="8"/>
    </row>
    <row r="11" ht="23.45" customHeight="1" spans="1:8">
      <c r="A11" s="7">
        <v>20703</v>
      </c>
      <c r="B11" s="7" t="s">
        <v>44</v>
      </c>
      <c r="C11" s="7">
        <f t="shared" si="0"/>
        <v>175.21</v>
      </c>
      <c r="D11" s="7">
        <v>175.21</v>
      </c>
      <c r="E11" s="10"/>
      <c r="F11" s="8"/>
      <c r="G11" s="8"/>
      <c r="H11" s="8"/>
    </row>
    <row r="12" ht="23.45" customHeight="1" spans="1:8">
      <c r="A12" s="7">
        <v>2070301</v>
      </c>
      <c r="B12" s="7" t="s">
        <v>40</v>
      </c>
      <c r="C12" s="7">
        <f t="shared" si="0"/>
        <v>175.21</v>
      </c>
      <c r="D12" s="7">
        <v>175.21</v>
      </c>
      <c r="E12" s="10"/>
      <c r="F12" s="8"/>
      <c r="G12" s="8"/>
      <c r="H12" s="8"/>
    </row>
    <row r="13" ht="23.45" customHeight="1" spans="1:8">
      <c r="A13" s="7">
        <v>229</v>
      </c>
      <c r="B13" s="7" t="s">
        <v>45</v>
      </c>
      <c r="C13" s="7">
        <f t="shared" si="0"/>
        <v>74.26</v>
      </c>
      <c r="D13" s="7"/>
      <c r="E13" s="7">
        <v>74.26</v>
      </c>
      <c r="F13" s="8"/>
      <c r="G13" s="8"/>
      <c r="H13" s="8"/>
    </row>
    <row r="14" ht="23.45" customHeight="1" spans="1:8">
      <c r="A14" s="7">
        <v>22960</v>
      </c>
      <c r="B14" s="7" t="s">
        <v>46</v>
      </c>
      <c r="C14" s="7">
        <f t="shared" si="0"/>
        <v>74.26</v>
      </c>
      <c r="D14" s="7"/>
      <c r="E14" s="7">
        <v>74.26</v>
      </c>
      <c r="F14" s="8"/>
      <c r="G14" s="8"/>
      <c r="H14" s="8"/>
    </row>
    <row r="15" ht="23.45" customHeight="1" spans="1:8">
      <c r="A15" s="7">
        <v>2296003</v>
      </c>
      <c r="B15" s="7" t="s">
        <v>47</v>
      </c>
      <c r="C15" s="7">
        <f t="shared" si="0"/>
        <v>74.26</v>
      </c>
      <c r="D15" s="7"/>
      <c r="E15" s="7">
        <v>74.26</v>
      </c>
      <c r="F15" s="8"/>
      <c r="G15" s="8"/>
      <c r="H15" s="8"/>
    </row>
    <row r="16" ht="23.45" customHeight="1" spans="1:8">
      <c r="A16" s="9" t="s">
        <v>142</v>
      </c>
      <c r="B16" s="9"/>
      <c r="C16" s="8">
        <f>C6+C8+C10+C13</f>
        <v>27125.64</v>
      </c>
      <c r="D16" s="8">
        <f>D6+D8+D10+D13</f>
        <v>17905.34</v>
      </c>
      <c r="E16" s="8">
        <f>E6+E8+E10+E13</f>
        <v>9220.3</v>
      </c>
      <c r="F16" s="8"/>
      <c r="G16" s="8"/>
      <c r="H16" s="8"/>
    </row>
  </sheetData>
  <mergeCells count="4">
    <mergeCell ref="B1:H1"/>
    <mergeCell ref="G2:H2"/>
    <mergeCell ref="A3:B3"/>
    <mergeCell ref="A16:B16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2017-06-16T10:16:25Z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