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950" tabRatio="933" activeTab="2"/>
  </bookViews>
  <sheets>
    <sheet name="表一财政拨款支出表 (2)" sheetId="1" r:id="rId1"/>
    <sheet name="表二一般公共预算支出表 (2)" sheetId="2" r:id="rId2"/>
    <sheet name="表三一般公共预算基本支出表 (2)" sheetId="3" r:id="rId3"/>
    <sheet name="表四一般公共预算“三公”经费支出表" sheetId="4" r:id="rId4"/>
    <sheet name="表五政府性基金预算支出表" sheetId="5" r:id="rId5"/>
    <sheet name="表六部门收支总表 (2)" sheetId="6" r:id="rId6"/>
    <sheet name="表七部门收入总表 (2)" sheetId="7" r:id="rId7"/>
    <sheet name="表八部门支出总表 (2)" sheetId="8" r:id="rId8"/>
  </sheets>
  <definedNames/>
  <calcPr fullCalcOnLoad="1"/>
</workbook>
</file>

<file path=xl/sharedStrings.xml><?xml version="1.0" encoding="utf-8"?>
<sst xmlns="http://schemas.openxmlformats.org/spreadsheetml/2006/main" count="246" uniqueCount="168">
  <si>
    <t>表1：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</si>
  <si>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</si>
  <si>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</si>
  <si>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</si>
  <si>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</si>
  <si>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</si>
  <si>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</si>
  <si>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</si>
  <si>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</si>
  <si>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</si>
  <si>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</si>
  <si>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</si>
  <si>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</si>
  <si>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</si>
  <si>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</si>
  <si>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二、上年结转</t>
  </si>
  <si>
    <t>二、结转下年</t>
  </si>
  <si>
    <t>收 入 总 计</t>
  </si>
  <si>
    <t>支 出 总 计</t>
  </si>
  <si>
    <t>表2：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</si>
  <si>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</si>
  <si>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</si>
  <si>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</si>
  <si>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</si>
  <si>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</si>
  <si>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</si>
  <si>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</si>
  <si>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</si>
  <si>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</si>
  <si>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</si>
  <si>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</si>
  <si>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</si>
  <si>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</si>
  <si>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</si>
  <si>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</si>
  <si>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</si>
  <si>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</si>
  <si>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</si>
  <si>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</si>
  <si>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</si>
  <si>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工资福利支出</t>
  </si>
  <si>
    <r>
      <t>0</t>
    </r>
    <r>
      <rPr>
        <sz val="11"/>
        <color theme="1"/>
        <rFont val="Calibri"/>
        <family val="0"/>
      </rPr>
      <t>1</t>
    </r>
  </si>
  <si>
    <r>
      <t>0</t>
    </r>
    <r>
      <rPr>
        <sz val="10.5"/>
        <color indexed="8"/>
        <rFont val="宋体"/>
        <family val="0"/>
      </rPr>
      <t>1</t>
    </r>
  </si>
  <si>
    <t>基本工资</t>
  </si>
  <si>
    <r>
      <t>0</t>
    </r>
    <r>
      <rPr>
        <sz val="10.5"/>
        <color indexed="8"/>
        <rFont val="宋体"/>
        <family val="0"/>
      </rPr>
      <t>2</t>
    </r>
  </si>
  <si>
    <t xml:space="preserve"> 津贴补贴</t>
  </si>
  <si>
    <r>
      <t>0</t>
    </r>
    <r>
      <rPr>
        <sz val="10.5"/>
        <color indexed="8"/>
        <rFont val="宋体"/>
        <family val="0"/>
      </rPr>
      <t>3</t>
    </r>
  </si>
  <si>
    <t>奖金</t>
  </si>
  <si>
    <r>
      <t>0</t>
    </r>
    <r>
      <rPr>
        <sz val="10.5"/>
        <color indexed="8"/>
        <rFont val="宋体"/>
        <family val="0"/>
      </rPr>
      <t>6</t>
    </r>
  </si>
  <si>
    <t>伙食补助费</t>
  </si>
  <si>
    <t>其他社会保障缴费</t>
  </si>
  <si>
    <r>
      <t>1</t>
    </r>
    <r>
      <rPr>
        <sz val="10.5"/>
        <color indexed="8"/>
        <rFont val="宋体"/>
        <family val="0"/>
      </rPr>
      <t>0</t>
    </r>
  </si>
  <si>
    <t>职工基本医疗保险缴费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</si>
  <si>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</si>
  <si>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</si>
  <si>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r>
      <t>1</t>
    </r>
    <r>
      <rPr>
        <sz val="10.5"/>
        <color indexed="8"/>
        <rFont val="宋体"/>
        <family val="0"/>
      </rPr>
      <t>3</t>
    </r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</si>
  <si>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</si>
  <si>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</si>
  <si>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r>
      <t>0</t>
    </r>
    <r>
      <rPr>
        <sz val="11"/>
        <color theme="1"/>
        <rFont val="Calibri"/>
        <family val="0"/>
      </rPr>
      <t>2</t>
    </r>
  </si>
  <si>
    <t>商品和服务支出</t>
  </si>
  <si>
    <t xml:space="preserve"> 商品和服务支出</t>
  </si>
  <si>
    <t>办公费</t>
  </si>
  <si>
    <t>印刷费</t>
  </si>
  <si>
    <t>水费</t>
  </si>
  <si>
    <t>电费</t>
  </si>
  <si>
    <t>邮电费</t>
  </si>
  <si>
    <t>差旅费</t>
  </si>
  <si>
    <r>
      <t>1</t>
    </r>
    <r>
      <rPr>
        <sz val="10.5"/>
        <color indexed="8"/>
        <rFont val="宋体"/>
        <family val="0"/>
      </rPr>
      <t>7</t>
    </r>
  </si>
  <si>
    <t>公务接待费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</si>
  <si>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</si>
  <si>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</si>
  <si>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2</t>
    </r>
    <r>
      <rPr>
        <sz val="10.5"/>
        <color indexed="8"/>
        <rFont val="宋体"/>
        <family val="0"/>
      </rPr>
      <t>9</t>
    </r>
  </si>
  <si>
    <t>福利费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</si>
  <si>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</si>
  <si>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</si>
  <si>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t>其他商品和服务支出</t>
  </si>
  <si>
    <t>对个人和家庭的补助</t>
  </si>
  <si>
    <t>对个人和家庭补助支出</t>
  </si>
  <si>
    <r>
      <t>9</t>
    </r>
    <r>
      <rPr>
        <sz val="11"/>
        <color theme="1"/>
        <rFont val="Calibri"/>
        <family val="0"/>
      </rPr>
      <t>9</t>
    </r>
  </si>
  <si>
    <t>其他对个人和家庭的补助</t>
  </si>
  <si>
    <t>其他对个人和家庭补助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</si>
  <si>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</si>
  <si>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</si>
  <si>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</si>
  <si>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年预算执行数</t>
    </r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</si>
  <si>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</si>
  <si>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</si>
  <si>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</si>
  <si>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</si>
  <si>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</si>
  <si>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</si>
  <si>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</si>
  <si>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</si>
  <si>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</si>
  <si>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</si>
  <si>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……</t>
  </si>
  <si>
    <t>注：2018年本单位无政府性基金预算安排，故本表无数据。</t>
  </si>
  <si>
    <t>表6：</t>
  </si>
  <si>
    <t>部门收支总表</t>
  </si>
  <si>
    <t>一、一般公共预算拨款收入</t>
  </si>
  <si>
    <t>二、政府性基金预算拨款收入</t>
  </si>
  <si>
    <t>二、文化体育与传媒支出</t>
  </si>
  <si>
    <t>三、事业收入</t>
  </si>
  <si>
    <t>三、社会保障和就业支出</t>
  </si>
  <si>
    <t>四、事业单位经营收入</t>
  </si>
  <si>
    <t>四、医疗卫生与计划生育支出</t>
  </si>
  <si>
    <t>五、其他收入</t>
  </si>
  <si>
    <r>
      <t>五、</t>
    </r>
    <r>
      <rPr>
        <sz val="11"/>
        <color theme="1"/>
        <rFont val="Calibri"/>
        <family val="0"/>
      </rPr>
      <t>住房保障支出</t>
    </r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</si>
  <si>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</si>
  <si>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</si>
  <si>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</si>
  <si>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</si>
  <si>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</si>
  <si>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</si>
  <si>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</si>
  <si>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</si>
  <si>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</si>
  <si>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</si>
  <si>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</si>
  <si>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</si>
  <si>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</si>
  <si>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</si>
  <si>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</si>
  <si>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</si>
  <si>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</si>
  <si>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部门支出总表</t>
  </si>
  <si>
    <t>上缴上级支出</t>
  </si>
  <si>
    <t>事业单位经营支出</t>
  </si>
  <si>
    <t>对下级单位补助支出</t>
  </si>
  <si>
    <t>合 计</t>
  </si>
  <si>
    <t>财政拨款收支决算总表</t>
  </si>
  <si>
    <t>一般公共预算支出决算表</t>
  </si>
  <si>
    <t>对事业单位资本性补助</t>
  </si>
  <si>
    <t>01</t>
  </si>
  <si>
    <t>资本性支出（一）</t>
  </si>
  <si>
    <t>资本性支出</t>
  </si>
  <si>
    <t>12</t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</si>
  <si>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</si>
  <si>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6</t>
    </r>
  </si>
  <si>
    <r>
      <t>0</t>
    </r>
    <r>
      <rPr>
        <sz val="10.5"/>
        <color indexed="8"/>
        <rFont val="宋体"/>
        <family val="0"/>
      </rPr>
      <t>7</t>
    </r>
  </si>
  <si>
    <r>
      <t>1</t>
    </r>
    <r>
      <rPr>
        <sz val="10.5"/>
        <color indexed="8"/>
        <rFont val="宋体"/>
        <family val="0"/>
      </rPr>
      <t>1</t>
    </r>
  </si>
  <si>
    <t>教育支出</t>
  </si>
  <si>
    <t>普通教育</t>
  </si>
  <si>
    <t>高中教育</t>
  </si>
  <si>
    <t>MBOU61193</t>
  </si>
  <si>
    <t>MBOU61193</t>
  </si>
  <si>
    <t>一、教育支出</t>
  </si>
  <si>
    <t>（二）教育支出</t>
  </si>
  <si>
    <t>手续费</t>
  </si>
  <si>
    <r>
      <t>0</t>
    </r>
    <r>
      <rPr>
        <sz val="10.5"/>
        <color indexed="8"/>
        <rFont val="宋体"/>
        <family val="0"/>
      </rPr>
      <t>4</t>
    </r>
  </si>
  <si>
    <t>维修（护）费</t>
  </si>
  <si>
    <t>13</t>
  </si>
  <si>
    <t>18</t>
  </si>
  <si>
    <t>专用材料费</t>
  </si>
  <si>
    <t>劳务费</t>
  </si>
  <si>
    <t>26</t>
  </si>
  <si>
    <t>委托业务费</t>
  </si>
  <si>
    <t>27</t>
  </si>
  <si>
    <t>其他交通费用</t>
  </si>
  <si>
    <t>39</t>
  </si>
  <si>
    <t>医疗费</t>
  </si>
  <si>
    <t>07</t>
  </si>
  <si>
    <t>08</t>
  </si>
  <si>
    <t>助学金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</si>
  <si>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</si>
  <si>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2</t>
    </r>
  </si>
  <si>
    <t>助学金</t>
  </si>
  <si>
    <t>社会福利和救助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</si>
</sst>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52">
    <font>
      <sz val="11"/>
      <color theme="1"/>
      <name val="Calibri"/>
      <family val="0"/>
    </font>
    <font>
      <sz val="12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0.5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2" fillId="0" borderId="0" applyNumberFormat="0" applyFill="0" applyBorder="0" applyAlignment="0" applyProtection="0"/>
    <xf numFmtId="0" fontId="7" fillId="32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177" fontId="0" fillId="0" borderId="0" xfId="0" applyNumberFormat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justify" vertical="center" wrapText="1"/>
    </xf>
    <xf numFmtId="177" fontId="41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 wrapText="1"/>
    </xf>
    <xf numFmtId="177" fontId="0" fillId="0" borderId="10" xfId="0" applyNumberFormat="1" applyBorder="1" applyAlignment="1">
      <alignment vertical="center"/>
    </xf>
    <xf numFmtId="177" fontId="4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1" fillId="0" borderId="10" xfId="0" applyNumberFormat="1" applyFont="1" applyBorder="1" applyAlignment="1">
      <alignment vertical="center"/>
    </xf>
    <xf numFmtId="177" fontId="3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1" sqref="D11"/>
    </sheetView>
  </sheetViews>
  <sheetFormatPr defaultColWidth="9.00390625" defaultRowHeight="15"/>
  <cols>
    <col min="1" max="1" width="28.28125" style="0" customWidth="1"/>
    <col min="2" max="2" width="18.7109375" style="0" customWidth="1"/>
    <col min="3" max="3" width="26.8515625" style="0" customWidth="1"/>
    <col min="4" max="4" width="15.7109375" style="0" customWidth="1"/>
    <col min="5" max="5" width="20.8515625" style="0" customWidth="1"/>
    <col min="6" max="6" width="21.00390625" style="0" customWidth="1"/>
  </cols>
  <sheetData>
    <row r="1" spans="1:3" ht="22.5">
      <c r="A1" s="1" t="s">
        <v>0</v>
      </c>
      <c r="C1" s="12" t="s">
        <v>130</v>
      </c>
    </row>
    <row r="2" spans="1:6" ht="19.5" thickBot="1">
      <c r="A2" s="73" t="s">
        <v>1</v>
      </c>
      <c r="B2" s="74"/>
      <c r="C2" s="36"/>
      <c r="D2" s="36"/>
      <c r="E2" s="75" t="s">
        <v>2</v>
      </c>
      <c r="F2" s="75"/>
    </row>
    <row r="3" spans="1:6" ht="21" customHeight="1">
      <c r="A3" s="76" t="s">
        <v>3</v>
      </c>
      <c r="B3" s="77"/>
      <c r="C3" s="76" t="s">
        <v>4</v>
      </c>
      <c r="D3" s="78"/>
      <c r="E3" s="78"/>
      <c r="F3" s="77"/>
    </row>
    <row r="4" spans="1:6" ht="24.75" customHeight="1">
      <c r="A4" s="5" t="s">
        <v>5</v>
      </c>
      <c r="B4" s="5" t="s">
        <v>6</v>
      </c>
      <c r="C4" s="5" t="s">
        <v>5</v>
      </c>
      <c r="D4" s="5" t="s">
        <v>7</v>
      </c>
      <c r="E4" s="10" t="s">
        <v>8</v>
      </c>
      <c r="F4" s="10" t="s">
        <v>9</v>
      </c>
    </row>
    <row r="5" spans="1:6" ht="33.75" customHeight="1">
      <c r="A5" s="17" t="s">
        <v>10</v>
      </c>
      <c r="B5" s="37">
        <v>4334.82</v>
      </c>
      <c r="C5" s="5" t="s">
        <v>11</v>
      </c>
      <c r="D5" s="37">
        <f>SUM(D6:D7)</f>
        <v>2287.79</v>
      </c>
      <c r="E5" s="37">
        <f>SUM(E6:E7)</f>
        <v>2287.79</v>
      </c>
      <c r="F5" s="5">
        <v>0</v>
      </c>
    </row>
    <row r="6" spans="1:6" ht="33.75" customHeight="1">
      <c r="A6" s="38" t="s">
        <v>12</v>
      </c>
      <c r="B6" s="37">
        <v>4334.82</v>
      </c>
      <c r="C6" s="38" t="s">
        <v>13</v>
      </c>
      <c r="D6" s="37">
        <v>0</v>
      </c>
      <c r="E6" s="37">
        <v>0</v>
      </c>
      <c r="F6" s="5">
        <v>0</v>
      </c>
    </row>
    <row r="7" spans="1:6" ht="33.75" customHeight="1">
      <c r="A7" s="38" t="s">
        <v>14</v>
      </c>
      <c r="B7" s="37">
        <v>0</v>
      </c>
      <c r="C7" s="38" t="s">
        <v>147</v>
      </c>
      <c r="D7" s="37">
        <v>2287.79</v>
      </c>
      <c r="E7" s="37">
        <v>2287.79</v>
      </c>
      <c r="F7" s="5">
        <v>0</v>
      </c>
    </row>
    <row r="8" spans="1:6" ht="33.75" customHeight="1">
      <c r="A8" s="38"/>
      <c r="B8" s="37"/>
      <c r="C8" s="38"/>
      <c r="D8" s="37"/>
      <c r="E8" s="37"/>
      <c r="F8" s="5"/>
    </row>
    <row r="9" spans="1:6" ht="33.75" customHeight="1">
      <c r="A9" s="38" t="s">
        <v>15</v>
      </c>
      <c r="B9" s="37">
        <v>1696.84</v>
      </c>
      <c r="C9" s="38" t="s">
        <v>16</v>
      </c>
      <c r="D9" s="37">
        <v>3743.87</v>
      </c>
      <c r="E9" s="37">
        <v>3743.87</v>
      </c>
      <c r="F9" s="5">
        <v>0</v>
      </c>
    </row>
    <row r="10" spans="1:6" ht="33.75" customHeight="1">
      <c r="A10" s="38" t="s">
        <v>12</v>
      </c>
      <c r="B10" s="37">
        <v>1696.84</v>
      </c>
      <c r="C10" s="38"/>
      <c r="D10" s="37"/>
      <c r="E10" s="37"/>
      <c r="F10" s="5"/>
    </row>
    <row r="11" spans="1:6" ht="33.75" customHeight="1">
      <c r="A11" s="38" t="s">
        <v>14</v>
      </c>
      <c r="B11" s="37">
        <v>0</v>
      </c>
      <c r="C11" s="38"/>
      <c r="D11" s="37"/>
      <c r="E11" s="37"/>
      <c r="F11" s="5"/>
    </row>
    <row r="12" spans="1:6" ht="33.75" customHeight="1">
      <c r="A12" s="39"/>
      <c r="B12" s="37"/>
      <c r="C12" s="38"/>
      <c r="D12" s="37"/>
      <c r="E12" s="37"/>
      <c r="F12" s="5">
        <v>0</v>
      </c>
    </row>
    <row r="13" spans="1:6" ht="33.75" customHeight="1">
      <c r="A13" s="39" t="s">
        <v>17</v>
      </c>
      <c r="B13" s="37">
        <f>B5+B9</f>
        <v>6031.66</v>
      </c>
      <c r="C13" s="39" t="s">
        <v>18</v>
      </c>
      <c r="D13" s="37">
        <f>SUM(D9,D5)</f>
        <v>6031.66</v>
      </c>
      <c r="E13" s="37">
        <f>SUM(E9,E5)</f>
        <v>6031.66</v>
      </c>
      <c r="F13" s="5"/>
    </row>
    <row r="14" ht="22.5">
      <c r="A14" s="12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8" sqref="D8"/>
    </sheetView>
  </sheetViews>
  <sheetFormatPr defaultColWidth="9.00390625" defaultRowHeight="15"/>
  <cols>
    <col min="1" max="1" width="7.57421875" style="0" customWidth="1"/>
    <col min="2" max="2" width="25.28125" style="0" customWidth="1"/>
    <col min="3" max="3" width="13.140625" style="0" customWidth="1"/>
    <col min="4" max="4" width="14.421875" style="0" customWidth="1"/>
    <col min="5" max="5" width="12.00390625" style="0" customWidth="1"/>
    <col min="6" max="6" width="8.00390625" style="0" customWidth="1"/>
  </cols>
  <sheetData>
    <row r="1" spans="1:6" ht="36" customHeight="1">
      <c r="A1" s="1" t="s">
        <v>19</v>
      </c>
      <c r="B1" s="4"/>
      <c r="C1" s="2" t="s">
        <v>131</v>
      </c>
      <c r="D1" s="4"/>
      <c r="E1" s="4"/>
      <c r="F1" s="4"/>
    </row>
    <row r="2" spans="1:6" ht="16.5" customHeight="1">
      <c r="A2" s="79" t="s">
        <v>20</v>
      </c>
      <c r="B2" s="80"/>
      <c r="C2" s="80"/>
      <c r="D2" s="80"/>
      <c r="E2" s="80"/>
      <c r="F2" s="80"/>
    </row>
    <row r="3" spans="1:6" ht="45" customHeight="1">
      <c r="A3" s="81" t="s">
        <v>21</v>
      </c>
      <c r="B3" s="81"/>
      <c r="C3" s="81" t="s">
        <v>22</v>
      </c>
      <c r="D3" s="81"/>
      <c r="E3" s="81"/>
      <c r="F3" s="81" t="s">
        <v>23</v>
      </c>
    </row>
    <row r="4" spans="1:6" ht="45" customHeight="1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81"/>
    </row>
    <row r="5" spans="1:6" ht="23.25" customHeight="1">
      <c r="A5" s="8">
        <v>205</v>
      </c>
      <c r="B5" s="40" t="s">
        <v>141</v>
      </c>
      <c r="C5" s="37">
        <v>2287.79</v>
      </c>
      <c r="D5" s="37">
        <v>2287.79</v>
      </c>
      <c r="E5" s="14">
        <v>0</v>
      </c>
      <c r="F5" s="5"/>
    </row>
    <row r="6" spans="1:6" ht="23.25" customHeight="1">
      <c r="A6" s="63">
        <v>20502</v>
      </c>
      <c r="B6" s="64" t="s">
        <v>142</v>
      </c>
      <c r="C6" s="37">
        <v>2287.79</v>
      </c>
      <c r="D6" s="37">
        <v>2287.79</v>
      </c>
      <c r="E6" s="42">
        <v>0</v>
      </c>
      <c r="F6" s="5"/>
    </row>
    <row r="7" spans="1:6" ht="23.25" customHeight="1">
      <c r="A7" s="63">
        <v>2050204</v>
      </c>
      <c r="B7" s="63" t="s">
        <v>143</v>
      </c>
      <c r="C7" s="37">
        <v>2287.79</v>
      </c>
      <c r="D7" s="37">
        <v>2287.79</v>
      </c>
      <c r="E7" s="42">
        <v>0</v>
      </c>
      <c r="F7" s="5"/>
    </row>
    <row r="8" spans="1:6" ht="23.25" customHeight="1">
      <c r="A8" s="8"/>
      <c r="B8" s="40"/>
      <c r="C8" s="33"/>
      <c r="D8" s="14"/>
      <c r="E8" s="15"/>
      <c r="F8" s="5"/>
    </row>
    <row r="9" spans="1:6" ht="23.25" customHeight="1">
      <c r="A9" s="10"/>
      <c r="B9" s="41"/>
      <c r="C9" s="44"/>
      <c r="D9" s="42"/>
      <c r="E9" s="42"/>
      <c r="F9" s="5"/>
    </row>
    <row r="10" spans="1:6" ht="23.25" customHeight="1">
      <c r="A10" s="10"/>
      <c r="B10" s="41"/>
      <c r="C10" s="44"/>
      <c r="D10" s="42"/>
      <c r="E10" s="15"/>
      <c r="F10" s="5"/>
    </row>
    <row r="11" spans="1:6" ht="23.25" customHeight="1">
      <c r="A11" s="10"/>
      <c r="B11" s="41"/>
      <c r="C11" s="33"/>
      <c r="D11" s="43"/>
      <c r="E11" s="43"/>
      <c r="F11" s="5"/>
    </row>
    <row r="12" spans="1:6" ht="23.25" customHeight="1">
      <c r="A12" s="10"/>
      <c r="B12" s="41"/>
      <c r="C12" s="44"/>
      <c r="D12" s="15"/>
      <c r="E12" s="15"/>
      <c r="F12" s="5"/>
    </row>
    <row r="13" spans="1:6" ht="23.25" customHeight="1">
      <c r="A13" s="10"/>
      <c r="B13" s="41"/>
      <c r="C13" s="44"/>
      <c r="D13" s="15"/>
      <c r="E13" s="15"/>
      <c r="F13" s="5"/>
    </row>
    <row r="14" spans="1:6" ht="45" customHeight="1">
      <c r="A14" s="9" t="s">
        <v>7</v>
      </c>
      <c r="B14" s="9"/>
      <c r="C14" s="37">
        <v>2287.79</v>
      </c>
      <c r="D14" s="37">
        <v>2287.79</v>
      </c>
      <c r="E14" s="33">
        <v>0</v>
      </c>
      <c r="F14" s="5"/>
    </row>
    <row r="15" spans="1:6" ht="13.5">
      <c r="A15" s="82" t="s">
        <v>30</v>
      </c>
      <c r="B15" s="83"/>
      <c r="C15" s="83"/>
      <c r="D15" s="83"/>
      <c r="E15" s="83"/>
      <c r="F15" s="83"/>
    </row>
  </sheetData>
  <sheetProtection/>
  <mergeCells count="5">
    <mergeCell ref="A2:F2"/>
    <mergeCell ref="A3:B3"/>
    <mergeCell ref="C3:E3"/>
    <mergeCell ref="F3:F4"/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9">
      <selection activeCell="I43" sqref="I43"/>
    </sheetView>
  </sheetViews>
  <sheetFormatPr defaultColWidth="9.00390625" defaultRowHeight="15"/>
  <cols>
    <col min="1" max="1" width="4.28125" style="0" customWidth="1"/>
    <col min="2" max="2" width="3.140625" style="0" customWidth="1"/>
    <col min="3" max="3" width="20.00390625" style="0" customWidth="1"/>
    <col min="4" max="4" width="10.421875" style="0" customWidth="1"/>
    <col min="5" max="5" width="5.00390625" style="0" customWidth="1"/>
    <col min="6" max="6" width="3.421875" style="0" customWidth="1"/>
    <col min="7" max="7" width="17.00390625" style="0" customWidth="1"/>
    <col min="8" max="8" width="10.421875" style="0" customWidth="1"/>
    <col min="9" max="9" width="9.421875" style="0" customWidth="1"/>
    <col min="10" max="10" width="9.00390625" style="0" customWidth="1"/>
    <col min="11" max="11" width="4.140625" style="0" customWidth="1"/>
  </cols>
  <sheetData>
    <row r="1" spans="1:11" ht="30" customHeight="1">
      <c r="A1" s="23" t="s">
        <v>31</v>
      </c>
      <c r="B1" s="97" t="s">
        <v>32</v>
      </c>
      <c r="C1" s="97"/>
      <c r="D1" s="97"/>
      <c r="E1" s="97"/>
      <c r="F1" s="97"/>
      <c r="G1" s="97"/>
      <c r="H1" s="97"/>
      <c r="I1" s="97"/>
      <c r="J1" s="97"/>
      <c r="K1" s="97"/>
    </row>
    <row r="2" spans="6:11" ht="21" customHeight="1">
      <c r="F2" s="24"/>
      <c r="J2" s="98" t="s">
        <v>2</v>
      </c>
      <c r="K2" s="98"/>
    </row>
    <row r="3" spans="1:11" ht="13.5">
      <c r="A3" s="99" t="s">
        <v>33</v>
      </c>
      <c r="B3" s="100"/>
      <c r="C3" s="100"/>
      <c r="D3" s="100"/>
      <c r="E3" s="100" t="s">
        <v>34</v>
      </c>
      <c r="F3" s="100"/>
      <c r="G3" s="100"/>
      <c r="H3" s="100"/>
      <c r="I3" s="100"/>
      <c r="J3" s="100"/>
      <c r="K3" s="84" t="s">
        <v>23</v>
      </c>
    </row>
    <row r="4" spans="1:11" ht="15" customHeight="1">
      <c r="A4" s="99" t="s">
        <v>24</v>
      </c>
      <c r="B4" s="99"/>
      <c r="C4" s="99" t="s">
        <v>25</v>
      </c>
      <c r="D4" s="99" t="s">
        <v>7</v>
      </c>
      <c r="E4" s="81" t="s">
        <v>24</v>
      </c>
      <c r="F4" s="81"/>
      <c r="G4" s="84" t="s">
        <v>25</v>
      </c>
      <c r="H4" s="84" t="s">
        <v>7</v>
      </c>
      <c r="I4" s="84" t="s">
        <v>35</v>
      </c>
      <c r="J4" s="84" t="s">
        <v>36</v>
      </c>
      <c r="K4" s="85"/>
    </row>
    <row r="5" spans="1:11" ht="13.5">
      <c r="A5" s="25" t="s">
        <v>37</v>
      </c>
      <c r="B5" s="25" t="s">
        <v>38</v>
      </c>
      <c r="C5" s="99"/>
      <c r="D5" s="99"/>
      <c r="E5" s="60" t="s">
        <v>37</v>
      </c>
      <c r="F5" s="5" t="s">
        <v>38</v>
      </c>
      <c r="G5" s="86"/>
      <c r="H5" s="86"/>
      <c r="I5" s="86"/>
      <c r="J5" s="86"/>
      <c r="K5" s="86"/>
    </row>
    <row r="6" spans="1:11" ht="13.5">
      <c r="A6" s="26">
        <v>505</v>
      </c>
      <c r="B6" s="27"/>
      <c r="C6" s="59" t="s">
        <v>39</v>
      </c>
      <c r="D6" s="26"/>
      <c r="E6" s="26">
        <v>301</v>
      </c>
      <c r="F6" s="28"/>
      <c r="G6" s="8" t="s">
        <v>40</v>
      </c>
      <c r="H6" s="14">
        <f>SUM(H7:H15)</f>
        <v>1402.02</v>
      </c>
      <c r="I6" s="14">
        <f>SUM(I7:I15)</f>
        <v>1402.02</v>
      </c>
      <c r="J6" s="14">
        <v>0</v>
      </c>
      <c r="K6" s="5"/>
    </row>
    <row r="7" spans="1:11" ht="13.5">
      <c r="A7" s="87"/>
      <c r="B7" s="91" t="s">
        <v>41</v>
      </c>
      <c r="C7" s="94" t="s">
        <v>40</v>
      </c>
      <c r="D7" s="87">
        <v>1402.02</v>
      </c>
      <c r="E7" s="87"/>
      <c r="F7" s="29" t="s">
        <v>42</v>
      </c>
      <c r="G7" s="10" t="s">
        <v>43</v>
      </c>
      <c r="H7" s="42">
        <v>1290.57</v>
      </c>
      <c r="I7" s="15">
        <f>SUM(H7)</f>
        <v>1290.57</v>
      </c>
      <c r="J7" s="15">
        <v>0</v>
      </c>
      <c r="K7" s="5"/>
    </row>
    <row r="8" spans="1:11" ht="13.5">
      <c r="A8" s="88"/>
      <c r="B8" s="92"/>
      <c r="C8" s="95"/>
      <c r="D8" s="88"/>
      <c r="E8" s="88"/>
      <c r="F8" s="29" t="s">
        <v>44</v>
      </c>
      <c r="G8" s="10" t="s">
        <v>45</v>
      </c>
      <c r="H8" s="42">
        <v>5.03</v>
      </c>
      <c r="I8" s="15">
        <f aca="true" t="shared" si="0" ref="I8:I15">SUM(H8)</f>
        <v>5.03</v>
      </c>
      <c r="J8" s="15">
        <v>0</v>
      </c>
      <c r="K8" s="5"/>
    </row>
    <row r="9" spans="1:11" ht="13.5">
      <c r="A9" s="88"/>
      <c r="B9" s="92"/>
      <c r="C9" s="95"/>
      <c r="D9" s="88"/>
      <c r="E9" s="88"/>
      <c r="F9" s="29" t="s">
        <v>46</v>
      </c>
      <c r="G9" s="10" t="s">
        <v>47</v>
      </c>
      <c r="H9" s="42">
        <v>24.84</v>
      </c>
      <c r="I9" s="15">
        <f t="shared" si="0"/>
        <v>24.84</v>
      </c>
      <c r="J9" s="15">
        <v>0</v>
      </c>
      <c r="K9" s="5"/>
    </row>
    <row r="10" spans="1:11" ht="13.5">
      <c r="A10" s="88"/>
      <c r="B10" s="92"/>
      <c r="C10" s="95"/>
      <c r="D10" s="88"/>
      <c r="E10" s="88"/>
      <c r="F10" s="29" t="s">
        <v>48</v>
      </c>
      <c r="G10" s="10" t="s">
        <v>49</v>
      </c>
      <c r="H10" s="42">
        <v>0</v>
      </c>
      <c r="I10" s="15">
        <f t="shared" si="0"/>
        <v>0</v>
      </c>
      <c r="J10" s="15">
        <v>0</v>
      </c>
      <c r="K10" s="5"/>
    </row>
    <row r="11" spans="1:11" ht="13.5">
      <c r="A11" s="88"/>
      <c r="B11" s="92"/>
      <c r="C11" s="95"/>
      <c r="D11" s="88"/>
      <c r="E11" s="88"/>
      <c r="F11" s="53" t="s">
        <v>136</v>
      </c>
      <c r="G11" s="10" t="s">
        <v>50</v>
      </c>
      <c r="H11" s="42">
        <v>44.43</v>
      </c>
      <c r="I11" s="15">
        <f t="shared" si="0"/>
        <v>44.43</v>
      </c>
      <c r="J11" s="15">
        <v>0</v>
      </c>
      <c r="K11" s="5"/>
    </row>
    <row r="12" spans="1:11" ht="25.5">
      <c r="A12" s="88"/>
      <c r="B12" s="92"/>
      <c r="C12" s="95"/>
      <c r="D12" s="88"/>
      <c r="E12" s="88"/>
      <c r="F12" s="29" t="s">
        <v>51</v>
      </c>
      <c r="G12" s="10" t="s">
        <v>52</v>
      </c>
      <c r="H12" s="42">
        <v>0</v>
      </c>
      <c r="I12" s="15">
        <f t="shared" si="0"/>
        <v>0</v>
      </c>
      <c r="J12" s="15">
        <v>0</v>
      </c>
      <c r="K12" s="5"/>
    </row>
    <row r="13" spans="1:11" ht="25.5">
      <c r="A13" s="88"/>
      <c r="B13" s="92"/>
      <c r="C13" s="95"/>
      <c r="D13" s="88"/>
      <c r="E13" s="88"/>
      <c r="F13" s="29" t="s">
        <v>53</v>
      </c>
      <c r="G13" s="10" t="s">
        <v>54</v>
      </c>
      <c r="H13" s="42">
        <v>0</v>
      </c>
      <c r="I13" s="15">
        <f t="shared" si="0"/>
        <v>0</v>
      </c>
      <c r="J13" s="15">
        <v>0</v>
      </c>
      <c r="K13" s="5"/>
    </row>
    <row r="14" spans="1:11" ht="13.5">
      <c r="A14" s="88"/>
      <c r="B14" s="92"/>
      <c r="C14" s="95"/>
      <c r="D14" s="88"/>
      <c r="E14" s="88"/>
      <c r="F14" s="29" t="s">
        <v>55</v>
      </c>
      <c r="G14" s="10" t="s">
        <v>29</v>
      </c>
      <c r="H14" s="42">
        <v>0</v>
      </c>
      <c r="I14" s="15">
        <f t="shared" si="0"/>
        <v>0</v>
      </c>
      <c r="J14" s="15">
        <v>0</v>
      </c>
      <c r="K14" s="5"/>
    </row>
    <row r="15" spans="1:11" ht="13.5">
      <c r="A15" s="89"/>
      <c r="B15" s="93"/>
      <c r="C15" s="96"/>
      <c r="D15" s="89"/>
      <c r="E15" s="89"/>
      <c r="F15" s="29" t="s">
        <v>56</v>
      </c>
      <c r="G15" s="10" t="s">
        <v>57</v>
      </c>
      <c r="H15" s="42">
        <v>37.15</v>
      </c>
      <c r="I15" s="15">
        <f t="shared" si="0"/>
        <v>37.15</v>
      </c>
      <c r="J15" s="15">
        <v>0</v>
      </c>
      <c r="K15" s="5"/>
    </row>
    <row r="16" spans="1:11" ht="36.75" customHeight="1">
      <c r="A16" s="87"/>
      <c r="B16" s="91" t="s">
        <v>58</v>
      </c>
      <c r="C16" s="94" t="s">
        <v>59</v>
      </c>
      <c r="D16" s="101">
        <v>158.55</v>
      </c>
      <c r="E16" s="26">
        <v>302</v>
      </c>
      <c r="F16" s="28"/>
      <c r="G16" s="8" t="s">
        <v>60</v>
      </c>
      <c r="H16" s="14">
        <f>SUM(H17:H33)</f>
        <v>158.54500000000002</v>
      </c>
      <c r="I16" s="14">
        <f>SUM(I17:I33)</f>
        <v>0</v>
      </c>
      <c r="J16" s="14">
        <f>SUM(J17:J33)</f>
        <v>158.54500000000002</v>
      </c>
      <c r="K16" s="5"/>
    </row>
    <row r="17" spans="1:11" ht="13.5">
      <c r="A17" s="88"/>
      <c r="B17" s="92"/>
      <c r="C17" s="95"/>
      <c r="D17" s="102"/>
      <c r="E17" s="87"/>
      <c r="F17" s="29" t="s">
        <v>42</v>
      </c>
      <c r="G17" s="10" t="s">
        <v>61</v>
      </c>
      <c r="H17" s="15">
        <v>6.15</v>
      </c>
      <c r="I17" s="15">
        <v>0</v>
      </c>
      <c r="J17" s="15">
        <f>SUM(H17:I17)</f>
        <v>6.15</v>
      </c>
      <c r="K17" s="5"/>
    </row>
    <row r="18" spans="1:11" ht="13.5">
      <c r="A18" s="88"/>
      <c r="B18" s="92"/>
      <c r="C18" s="95"/>
      <c r="D18" s="102"/>
      <c r="E18" s="88"/>
      <c r="F18" s="29" t="s">
        <v>44</v>
      </c>
      <c r="G18" s="10" t="s">
        <v>62</v>
      </c>
      <c r="H18" s="15">
        <v>4.5</v>
      </c>
      <c r="I18" s="15">
        <v>0</v>
      </c>
      <c r="J18" s="15">
        <f aca="true" t="shared" si="1" ref="J18:J33">SUM(H18:I18)</f>
        <v>4.5</v>
      </c>
      <c r="K18" s="5"/>
    </row>
    <row r="19" spans="1:11" ht="13.5">
      <c r="A19" s="88"/>
      <c r="B19" s="92"/>
      <c r="C19" s="95"/>
      <c r="D19" s="102"/>
      <c r="E19" s="88"/>
      <c r="F19" s="53" t="s">
        <v>137</v>
      </c>
      <c r="G19" s="10" t="s">
        <v>63</v>
      </c>
      <c r="H19" s="15">
        <v>0.78</v>
      </c>
      <c r="I19" s="15">
        <v>0</v>
      </c>
      <c r="J19" s="15">
        <f t="shared" si="1"/>
        <v>0.78</v>
      </c>
      <c r="K19" s="5"/>
    </row>
    <row r="20" spans="1:11" ht="13.5">
      <c r="A20" s="88"/>
      <c r="B20" s="92"/>
      <c r="C20" s="95"/>
      <c r="D20" s="102"/>
      <c r="E20" s="88"/>
      <c r="F20" s="53" t="s">
        <v>138</v>
      </c>
      <c r="G20" s="10" t="s">
        <v>64</v>
      </c>
      <c r="H20" s="15">
        <v>1.29</v>
      </c>
      <c r="I20" s="15">
        <v>0</v>
      </c>
      <c r="J20" s="15">
        <f t="shared" si="1"/>
        <v>1.29</v>
      </c>
      <c r="K20" s="5"/>
    </row>
    <row r="21" spans="1:11" ht="13.5">
      <c r="A21" s="88"/>
      <c r="B21" s="92"/>
      <c r="C21" s="95"/>
      <c r="D21" s="102"/>
      <c r="E21" s="88"/>
      <c r="F21" s="53" t="s">
        <v>139</v>
      </c>
      <c r="G21" s="10" t="s">
        <v>65</v>
      </c>
      <c r="H21" s="15">
        <v>3.5</v>
      </c>
      <c r="I21" s="15">
        <v>0</v>
      </c>
      <c r="J21" s="15">
        <f t="shared" si="1"/>
        <v>3.5</v>
      </c>
      <c r="K21" s="5"/>
    </row>
    <row r="22" spans="1:11" ht="13.5">
      <c r="A22" s="88"/>
      <c r="B22" s="92"/>
      <c r="C22" s="95"/>
      <c r="D22" s="102"/>
      <c r="E22" s="88"/>
      <c r="F22" s="29" t="s">
        <v>149</v>
      </c>
      <c r="G22" s="10" t="s">
        <v>148</v>
      </c>
      <c r="H22" s="15">
        <v>0.005</v>
      </c>
      <c r="I22" s="15">
        <v>0</v>
      </c>
      <c r="J22" s="15">
        <f t="shared" si="1"/>
        <v>0.005</v>
      </c>
      <c r="K22" s="5"/>
    </row>
    <row r="23" spans="1:11" ht="13.5">
      <c r="A23" s="88"/>
      <c r="B23" s="92"/>
      <c r="C23" s="95"/>
      <c r="D23" s="102"/>
      <c r="E23" s="88"/>
      <c r="F23" s="53" t="s">
        <v>140</v>
      </c>
      <c r="G23" s="10" t="s">
        <v>66</v>
      </c>
      <c r="H23" s="15">
        <v>7.19</v>
      </c>
      <c r="I23" s="15">
        <v>0</v>
      </c>
      <c r="J23" s="15">
        <f t="shared" si="1"/>
        <v>7.19</v>
      </c>
      <c r="K23" s="5"/>
    </row>
    <row r="24" spans="1:11" ht="13.5">
      <c r="A24" s="88"/>
      <c r="B24" s="92"/>
      <c r="C24" s="95"/>
      <c r="D24" s="102"/>
      <c r="E24" s="88"/>
      <c r="F24" s="29" t="s">
        <v>151</v>
      </c>
      <c r="G24" s="10" t="s">
        <v>150</v>
      </c>
      <c r="H24" s="15">
        <v>10</v>
      </c>
      <c r="I24" s="15">
        <v>0</v>
      </c>
      <c r="J24" s="15">
        <f t="shared" si="1"/>
        <v>10</v>
      </c>
      <c r="K24" s="5"/>
    </row>
    <row r="25" spans="1:11" ht="13.5">
      <c r="A25" s="88"/>
      <c r="B25" s="92"/>
      <c r="C25" s="95"/>
      <c r="D25" s="102"/>
      <c r="E25" s="88"/>
      <c r="F25" s="29" t="s">
        <v>67</v>
      </c>
      <c r="G25" s="10" t="s">
        <v>68</v>
      </c>
      <c r="H25" s="15">
        <v>0.29</v>
      </c>
      <c r="I25" s="15">
        <v>0</v>
      </c>
      <c r="J25" s="15">
        <f t="shared" si="1"/>
        <v>0.29</v>
      </c>
      <c r="K25" s="5"/>
    </row>
    <row r="26" spans="1:11" ht="13.5">
      <c r="A26" s="88"/>
      <c r="B26" s="92"/>
      <c r="C26" s="95"/>
      <c r="D26" s="102"/>
      <c r="E26" s="88"/>
      <c r="F26" s="29" t="s">
        <v>69</v>
      </c>
      <c r="G26" s="10" t="s">
        <v>70</v>
      </c>
      <c r="H26" s="15">
        <v>2.32</v>
      </c>
      <c r="I26" s="15">
        <v>0</v>
      </c>
      <c r="J26" s="15">
        <f t="shared" si="1"/>
        <v>2.32</v>
      </c>
      <c r="K26" s="5"/>
    </row>
    <row r="27" spans="1:11" ht="13.5">
      <c r="A27" s="88"/>
      <c r="B27" s="92"/>
      <c r="C27" s="95"/>
      <c r="D27" s="102"/>
      <c r="E27" s="88"/>
      <c r="F27" s="29" t="s">
        <v>152</v>
      </c>
      <c r="G27" s="10" t="s">
        <v>153</v>
      </c>
      <c r="H27" s="15">
        <v>0.44</v>
      </c>
      <c r="I27" s="15">
        <v>0</v>
      </c>
      <c r="J27" s="15">
        <f t="shared" si="1"/>
        <v>0.44</v>
      </c>
      <c r="K27" s="5"/>
    </row>
    <row r="28" spans="1:11" ht="13.5">
      <c r="A28" s="88"/>
      <c r="B28" s="92"/>
      <c r="C28" s="95"/>
      <c r="D28" s="102"/>
      <c r="E28" s="88"/>
      <c r="F28" s="29" t="s">
        <v>155</v>
      </c>
      <c r="G28" s="10" t="s">
        <v>154</v>
      </c>
      <c r="H28" s="15">
        <v>10</v>
      </c>
      <c r="I28" s="15">
        <v>0</v>
      </c>
      <c r="J28" s="15">
        <f t="shared" si="1"/>
        <v>10</v>
      </c>
      <c r="K28" s="5"/>
    </row>
    <row r="29" spans="1:11" ht="13.5">
      <c r="A29" s="88"/>
      <c r="B29" s="92"/>
      <c r="C29" s="95"/>
      <c r="D29" s="102"/>
      <c r="E29" s="88"/>
      <c r="F29" s="29" t="s">
        <v>157</v>
      </c>
      <c r="G29" s="10" t="s">
        <v>156</v>
      </c>
      <c r="H29" s="15">
        <v>43.35</v>
      </c>
      <c r="I29" s="15">
        <v>0</v>
      </c>
      <c r="J29" s="15">
        <f t="shared" si="1"/>
        <v>43.35</v>
      </c>
      <c r="K29" s="5"/>
    </row>
    <row r="30" spans="1:11" ht="13.5">
      <c r="A30" s="88"/>
      <c r="B30" s="92"/>
      <c r="C30" s="95"/>
      <c r="D30" s="102"/>
      <c r="E30" s="88"/>
      <c r="F30" s="29" t="s">
        <v>71</v>
      </c>
      <c r="G30" s="10" t="s">
        <v>72</v>
      </c>
      <c r="H30" s="15">
        <v>10</v>
      </c>
      <c r="I30" s="15">
        <v>0</v>
      </c>
      <c r="J30" s="15">
        <f t="shared" si="1"/>
        <v>10</v>
      </c>
      <c r="K30" s="5"/>
    </row>
    <row r="31" spans="1:11" ht="13.5">
      <c r="A31" s="88"/>
      <c r="B31" s="92"/>
      <c r="C31" s="95"/>
      <c r="D31" s="102"/>
      <c r="E31" s="88"/>
      <c r="F31" s="29" t="s">
        <v>73</v>
      </c>
      <c r="G31" s="10" t="s">
        <v>74</v>
      </c>
      <c r="H31" s="15">
        <v>5.53</v>
      </c>
      <c r="I31" s="15">
        <v>0</v>
      </c>
      <c r="J31" s="15">
        <f t="shared" si="1"/>
        <v>5.53</v>
      </c>
      <c r="K31" s="5"/>
    </row>
    <row r="32" spans="1:11" ht="13.5">
      <c r="A32" s="88"/>
      <c r="B32" s="92"/>
      <c r="C32" s="95"/>
      <c r="D32" s="102"/>
      <c r="E32" s="88"/>
      <c r="F32" s="29" t="s">
        <v>159</v>
      </c>
      <c r="G32" s="10" t="s">
        <v>158</v>
      </c>
      <c r="H32" s="15">
        <v>12.28</v>
      </c>
      <c r="I32" s="15">
        <v>0</v>
      </c>
      <c r="J32" s="15">
        <f t="shared" si="1"/>
        <v>12.28</v>
      </c>
      <c r="K32" s="5"/>
    </row>
    <row r="33" spans="1:11" ht="13.5">
      <c r="A33" s="89"/>
      <c r="B33" s="93"/>
      <c r="C33" s="96"/>
      <c r="D33" s="103"/>
      <c r="E33" s="89"/>
      <c r="F33" s="29" t="s">
        <v>56</v>
      </c>
      <c r="G33" s="10" t="s">
        <v>75</v>
      </c>
      <c r="H33" s="15">
        <v>40.92</v>
      </c>
      <c r="I33" s="15">
        <v>0</v>
      </c>
      <c r="J33" s="15">
        <f t="shared" si="1"/>
        <v>40.92</v>
      </c>
      <c r="K33" s="5"/>
    </row>
    <row r="34" spans="1:11" ht="25.5">
      <c r="A34" s="26">
        <v>509</v>
      </c>
      <c r="B34" s="30"/>
      <c r="C34" s="31" t="s">
        <v>76</v>
      </c>
      <c r="D34" s="30">
        <f>SUM(D35:D37)</f>
        <v>708.11</v>
      </c>
      <c r="E34" s="26">
        <v>303</v>
      </c>
      <c r="F34" s="32"/>
      <c r="G34" s="32" t="s">
        <v>77</v>
      </c>
      <c r="H34" s="67">
        <f>SUM(H35:H37)</f>
        <v>708.11</v>
      </c>
      <c r="I34" s="67">
        <f>SUM(I35:I38)</f>
        <v>708.11</v>
      </c>
      <c r="J34" s="68">
        <v>0</v>
      </c>
      <c r="K34" s="18"/>
    </row>
    <row r="35" spans="1:11" ht="15" customHeight="1">
      <c r="A35" s="87"/>
      <c r="B35" s="69" t="s">
        <v>164</v>
      </c>
      <c r="C35" s="70" t="s">
        <v>167</v>
      </c>
      <c r="D35" s="30">
        <v>105.35</v>
      </c>
      <c r="E35" s="71"/>
      <c r="F35" s="29" t="s">
        <v>161</v>
      </c>
      <c r="G35" s="35" t="s">
        <v>160</v>
      </c>
      <c r="H35" s="18">
        <v>105.35</v>
      </c>
      <c r="I35" s="18">
        <v>105.35</v>
      </c>
      <c r="J35" s="18">
        <v>0</v>
      </c>
      <c r="K35" s="18"/>
    </row>
    <row r="36" spans="1:11" ht="15" customHeight="1">
      <c r="A36" s="88"/>
      <c r="B36" s="69" t="s">
        <v>165</v>
      </c>
      <c r="C36" s="70" t="s">
        <v>166</v>
      </c>
      <c r="D36" s="30">
        <v>374.15</v>
      </c>
      <c r="E36" s="71"/>
      <c r="F36" s="29" t="s">
        <v>162</v>
      </c>
      <c r="G36" s="72" t="s">
        <v>163</v>
      </c>
      <c r="H36" s="18">
        <v>374.15</v>
      </c>
      <c r="I36" s="18">
        <v>374.15</v>
      </c>
      <c r="J36" s="18">
        <v>0</v>
      </c>
      <c r="K36" s="18"/>
    </row>
    <row r="37" spans="1:11" ht="27">
      <c r="A37" s="89"/>
      <c r="B37" s="34" t="s">
        <v>78</v>
      </c>
      <c r="C37" s="31" t="s">
        <v>79</v>
      </c>
      <c r="D37" s="18">
        <v>228.61</v>
      </c>
      <c r="E37" s="71"/>
      <c r="F37" s="35" t="s">
        <v>56</v>
      </c>
      <c r="G37" s="35" t="s">
        <v>80</v>
      </c>
      <c r="H37" s="18">
        <v>228.61</v>
      </c>
      <c r="I37" s="18">
        <v>228.61</v>
      </c>
      <c r="J37" s="18">
        <v>0</v>
      </c>
      <c r="K37" s="18"/>
    </row>
    <row r="38" spans="1:11" ht="13.5">
      <c r="A38" s="47">
        <v>506</v>
      </c>
      <c r="B38" s="47"/>
      <c r="C38" s="48" t="s">
        <v>132</v>
      </c>
      <c r="D38" s="18">
        <v>19.11</v>
      </c>
      <c r="E38" s="50">
        <v>310</v>
      </c>
      <c r="F38" s="51"/>
      <c r="G38" s="52" t="s">
        <v>135</v>
      </c>
      <c r="H38" s="18">
        <v>19.11</v>
      </c>
      <c r="I38" s="18">
        <v>0</v>
      </c>
      <c r="J38" s="18">
        <v>19.11</v>
      </c>
      <c r="K38" s="18"/>
    </row>
    <row r="39" spans="1:11" ht="13.5">
      <c r="A39" s="60"/>
      <c r="B39" s="45" t="s">
        <v>133</v>
      </c>
      <c r="C39" s="49" t="s">
        <v>134</v>
      </c>
      <c r="D39" s="18">
        <v>19.11</v>
      </c>
      <c r="E39" s="62"/>
      <c r="F39" s="35"/>
      <c r="G39" s="35"/>
      <c r="H39" s="18"/>
      <c r="I39" s="18"/>
      <c r="J39" s="18"/>
      <c r="K39" s="18"/>
    </row>
    <row r="40" spans="1:11" ht="13.5">
      <c r="A40" s="61"/>
      <c r="B40" s="34"/>
      <c r="C40" s="31"/>
      <c r="D40" s="18"/>
      <c r="E40" s="62"/>
      <c r="F40" s="35"/>
      <c r="G40" s="35"/>
      <c r="H40" s="18"/>
      <c r="I40" s="18"/>
      <c r="J40" s="18"/>
      <c r="K40" s="18"/>
    </row>
    <row r="41" spans="1:11" ht="35.25" customHeight="1">
      <c r="A41" s="26"/>
      <c r="B41" s="90" t="s">
        <v>7</v>
      </c>
      <c r="C41" s="90"/>
      <c r="D41" s="110">
        <f>SUM(D38,D34,D16,D7)</f>
        <v>2287.79</v>
      </c>
      <c r="E41" s="110"/>
      <c r="F41" s="111" t="s">
        <v>7</v>
      </c>
      <c r="G41" s="111"/>
      <c r="H41" s="110">
        <f>SUM(H38,H34,H16,H6)</f>
        <v>2287.785</v>
      </c>
      <c r="I41" s="110">
        <f>SUM(I38,I34,I16,I6)</f>
        <v>2110.13</v>
      </c>
      <c r="J41" s="110">
        <f>SUM(J38,J34,J16,J6)</f>
        <v>177.65500000000003</v>
      </c>
      <c r="K41" s="18"/>
    </row>
    <row r="43" spans="4:8" ht="13.5">
      <c r="D43" s="54"/>
      <c r="H43" s="54"/>
    </row>
  </sheetData>
  <sheetProtection/>
  <mergeCells count="26">
    <mergeCell ref="D4:D5"/>
    <mergeCell ref="E4:F4"/>
    <mergeCell ref="B16:B33"/>
    <mergeCell ref="C16:C33"/>
    <mergeCell ref="D16:D33"/>
    <mergeCell ref="E17:E33"/>
    <mergeCell ref="B1:K1"/>
    <mergeCell ref="J2:K2"/>
    <mergeCell ref="A3:D3"/>
    <mergeCell ref="E3:J3"/>
    <mergeCell ref="A4:B4"/>
    <mergeCell ref="G4:G5"/>
    <mergeCell ref="H4:H5"/>
    <mergeCell ref="I4:I5"/>
    <mergeCell ref="J4:J5"/>
    <mergeCell ref="C4:C5"/>
    <mergeCell ref="K3:K5"/>
    <mergeCell ref="A35:A37"/>
    <mergeCell ref="B41:C41"/>
    <mergeCell ref="F41:G41"/>
    <mergeCell ref="A7:A15"/>
    <mergeCell ref="B7:B15"/>
    <mergeCell ref="C7:C15"/>
    <mergeCell ref="D7:D15"/>
    <mergeCell ref="E7:E15"/>
    <mergeCell ref="A16:A33"/>
  </mergeCells>
  <printOptions/>
  <pageMargins left="0.4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L9" sqref="L9"/>
    </sheetView>
  </sheetViews>
  <sheetFormatPr defaultColWidth="9.00390625" defaultRowHeight="15"/>
  <cols>
    <col min="1" max="1" width="6.421875" style="0" customWidth="1"/>
    <col min="2" max="2" width="5.8515625" style="0" customWidth="1"/>
    <col min="3" max="3" width="6.140625" style="0" customWidth="1"/>
    <col min="4" max="4" width="6.00390625" style="0" customWidth="1"/>
    <col min="5" max="5" width="6.140625" style="0" customWidth="1"/>
    <col min="6" max="6" width="6.421875" style="0" customWidth="1"/>
    <col min="7" max="7" width="5.8515625" style="0" customWidth="1"/>
    <col min="8" max="8" width="5.421875" style="0" customWidth="1"/>
    <col min="9" max="9" width="6.421875" style="0" customWidth="1"/>
    <col min="10" max="10" width="6.57421875" style="0" customWidth="1"/>
    <col min="11" max="11" width="6.140625" style="0" customWidth="1"/>
    <col min="12" max="12" width="6.421875" style="0" customWidth="1"/>
    <col min="13" max="13" width="5.8515625" style="0" customWidth="1"/>
    <col min="14" max="14" width="5.00390625" style="0" customWidth="1"/>
    <col min="15" max="15" width="7.00390625" style="0" customWidth="1"/>
    <col min="16" max="16" width="7.140625" style="0" customWidth="1"/>
    <col min="17" max="18" width="6.421875" style="0" customWidth="1"/>
  </cols>
  <sheetData>
    <row r="1" spans="1:18" ht="30" customHeight="1">
      <c r="A1" s="1" t="s">
        <v>81</v>
      </c>
      <c r="B1" s="97" t="s">
        <v>82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20.2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04" t="s">
        <v>2</v>
      </c>
      <c r="R2" s="104"/>
    </row>
    <row r="3" spans="1:18" ht="48.75" customHeight="1">
      <c r="A3" s="105" t="s">
        <v>83</v>
      </c>
      <c r="B3" s="105"/>
      <c r="C3" s="105"/>
      <c r="D3" s="105"/>
      <c r="E3" s="105"/>
      <c r="F3" s="105"/>
      <c r="G3" s="105" t="s">
        <v>84</v>
      </c>
      <c r="H3" s="105"/>
      <c r="I3" s="105"/>
      <c r="J3" s="105"/>
      <c r="K3" s="105"/>
      <c r="L3" s="105"/>
      <c r="M3" s="105" t="s">
        <v>22</v>
      </c>
      <c r="N3" s="105"/>
      <c r="O3" s="105"/>
      <c r="P3" s="105"/>
      <c r="Q3" s="105"/>
      <c r="R3" s="105"/>
    </row>
    <row r="4" spans="1:18" ht="48.75" customHeight="1">
      <c r="A4" s="105" t="s">
        <v>7</v>
      </c>
      <c r="B4" s="81" t="s">
        <v>85</v>
      </c>
      <c r="C4" s="105" t="s">
        <v>86</v>
      </c>
      <c r="D4" s="105"/>
      <c r="E4" s="105"/>
      <c r="F4" s="81" t="s">
        <v>68</v>
      </c>
      <c r="G4" s="105" t="s">
        <v>7</v>
      </c>
      <c r="H4" s="81" t="s">
        <v>85</v>
      </c>
      <c r="I4" s="105" t="s">
        <v>86</v>
      </c>
      <c r="J4" s="105"/>
      <c r="K4" s="105"/>
      <c r="L4" s="81" t="s">
        <v>68</v>
      </c>
      <c r="M4" s="105" t="s">
        <v>7</v>
      </c>
      <c r="N4" s="81" t="s">
        <v>85</v>
      </c>
      <c r="O4" s="105" t="s">
        <v>86</v>
      </c>
      <c r="P4" s="105"/>
      <c r="Q4" s="105"/>
      <c r="R4" s="81" t="s">
        <v>68</v>
      </c>
    </row>
    <row r="5" spans="1:18" ht="48.75" customHeight="1">
      <c r="A5" s="105"/>
      <c r="B5" s="81"/>
      <c r="C5" s="5" t="s">
        <v>26</v>
      </c>
      <c r="D5" s="5" t="s">
        <v>87</v>
      </c>
      <c r="E5" s="5" t="s">
        <v>88</v>
      </c>
      <c r="F5" s="81"/>
      <c r="G5" s="105"/>
      <c r="H5" s="81"/>
      <c r="I5" s="5" t="s">
        <v>26</v>
      </c>
      <c r="J5" s="5" t="s">
        <v>87</v>
      </c>
      <c r="K5" s="5" t="s">
        <v>88</v>
      </c>
      <c r="L5" s="81"/>
      <c r="M5" s="105"/>
      <c r="N5" s="81"/>
      <c r="O5" s="5" t="s">
        <v>26</v>
      </c>
      <c r="P5" s="5" t="s">
        <v>87</v>
      </c>
      <c r="Q5" s="5" t="s">
        <v>88</v>
      </c>
      <c r="R5" s="81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f>SUM(K6:L6)</f>
        <v>5.82</v>
      </c>
      <c r="H6" s="7">
        <v>0</v>
      </c>
      <c r="I6" s="7">
        <v>5.53</v>
      </c>
      <c r="J6" s="7">
        <v>0</v>
      </c>
      <c r="K6" s="7">
        <v>5.53</v>
      </c>
      <c r="L6" s="7">
        <v>0.29</v>
      </c>
      <c r="M6" s="7">
        <f>SUM(Q6:R6)</f>
        <v>5.82</v>
      </c>
      <c r="N6" s="7">
        <v>0</v>
      </c>
      <c r="O6" s="7">
        <v>5.53</v>
      </c>
      <c r="P6" s="7">
        <v>0</v>
      </c>
      <c r="Q6" s="7">
        <v>5.53</v>
      </c>
      <c r="R6" s="7">
        <v>0.29</v>
      </c>
    </row>
  </sheetData>
  <sheetProtection/>
  <mergeCells count="17">
    <mergeCell ref="R4:R5"/>
    <mergeCell ref="F4:F5"/>
    <mergeCell ref="G4:G5"/>
    <mergeCell ref="H4:H5"/>
    <mergeCell ref="L4:L5"/>
    <mergeCell ref="M4:M5"/>
    <mergeCell ref="N4:N5"/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20" sqref="F19:F20"/>
    </sheetView>
  </sheetViews>
  <sheetFormatPr defaultColWidth="9.00390625" defaultRowHeight="15"/>
  <cols>
    <col min="1" max="1" width="15.421875" style="0" customWidth="1"/>
    <col min="2" max="2" width="16.574218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89</v>
      </c>
      <c r="B1" s="12"/>
      <c r="C1" s="12" t="s">
        <v>90</v>
      </c>
      <c r="D1" s="12"/>
      <c r="E1" s="12"/>
      <c r="F1" s="12"/>
    </row>
    <row r="2" spans="1:6" ht="21" customHeight="1">
      <c r="A2" s="20" t="s">
        <v>91</v>
      </c>
      <c r="E2" s="106" t="s">
        <v>2</v>
      </c>
      <c r="F2" s="106"/>
    </row>
    <row r="3" spans="1:6" ht="27" customHeight="1">
      <c r="A3" s="105" t="s">
        <v>24</v>
      </c>
      <c r="B3" s="105" t="s">
        <v>92</v>
      </c>
      <c r="C3" s="105" t="s">
        <v>93</v>
      </c>
      <c r="D3" s="105" t="s">
        <v>94</v>
      </c>
      <c r="E3" s="105"/>
      <c r="F3" s="105"/>
    </row>
    <row r="4" spans="1:6" ht="27" customHeight="1">
      <c r="A4" s="105"/>
      <c r="B4" s="105"/>
      <c r="C4" s="105"/>
      <c r="D4" s="7" t="s">
        <v>7</v>
      </c>
      <c r="E4" s="7" t="s">
        <v>27</v>
      </c>
      <c r="F4" s="7" t="s">
        <v>28</v>
      </c>
    </row>
    <row r="5" spans="1:6" ht="27" customHeight="1">
      <c r="A5" s="6" t="s">
        <v>95</v>
      </c>
      <c r="B5" s="6" t="s">
        <v>95</v>
      </c>
      <c r="C5" s="65" t="s">
        <v>144</v>
      </c>
      <c r="D5" s="6">
        <v>0</v>
      </c>
      <c r="E5" s="6">
        <v>0</v>
      </c>
      <c r="F5" s="6">
        <v>0</v>
      </c>
    </row>
    <row r="6" spans="1:6" ht="27" customHeight="1">
      <c r="A6" s="6"/>
      <c r="B6" s="6"/>
      <c r="C6" s="65"/>
      <c r="D6" s="6"/>
      <c r="E6" s="6"/>
      <c r="F6" s="6"/>
    </row>
    <row r="7" spans="1:6" ht="27" customHeight="1">
      <c r="A7" s="6"/>
      <c r="B7" s="6"/>
      <c r="C7" s="65"/>
      <c r="D7" s="6"/>
      <c r="E7" s="6"/>
      <c r="F7" s="6"/>
    </row>
    <row r="8" spans="1:6" ht="27" customHeight="1">
      <c r="A8" s="6" t="s">
        <v>95</v>
      </c>
      <c r="B8" s="6" t="s">
        <v>95</v>
      </c>
      <c r="C8" s="26"/>
      <c r="D8" s="6">
        <v>0</v>
      </c>
      <c r="E8" s="6">
        <v>0</v>
      </c>
      <c r="F8" s="6">
        <v>0</v>
      </c>
    </row>
    <row r="9" spans="1:6" ht="27" customHeight="1">
      <c r="A9" s="105" t="s">
        <v>7</v>
      </c>
      <c r="B9" s="105"/>
      <c r="C9" s="65" t="s">
        <v>145</v>
      </c>
      <c r="D9" s="6">
        <v>0</v>
      </c>
      <c r="E9" s="6">
        <v>0</v>
      </c>
      <c r="F9" s="6">
        <v>0</v>
      </c>
    </row>
    <row r="10" spans="1:6" ht="13.5">
      <c r="A10" s="107" t="s">
        <v>96</v>
      </c>
      <c r="B10" s="107"/>
      <c r="C10" s="107"/>
      <c r="D10" s="107"/>
      <c r="E10" s="107"/>
      <c r="F10" s="107"/>
    </row>
  </sheetData>
  <sheetProtection/>
  <mergeCells count="7">
    <mergeCell ref="E2:F2"/>
    <mergeCell ref="D3:F3"/>
    <mergeCell ref="A9:B9"/>
    <mergeCell ref="A10:F10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D10" sqref="D10"/>
    </sheetView>
  </sheetViews>
  <sheetFormatPr defaultColWidth="9.00390625" defaultRowHeight="15"/>
  <cols>
    <col min="1" max="1" width="29.140625" style="0" customWidth="1"/>
    <col min="2" max="2" width="22.00390625" style="0" customWidth="1"/>
    <col min="3" max="3" width="27.00390625" style="0" customWidth="1"/>
    <col min="4" max="4" width="20.57421875" style="0" customWidth="1"/>
  </cols>
  <sheetData>
    <row r="1" spans="1:4" ht="22.5">
      <c r="A1" s="1" t="s">
        <v>97</v>
      </c>
      <c r="B1" s="12" t="s">
        <v>98</v>
      </c>
      <c r="C1" s="12"/>
      <c r="D1" s="12"/>
    </row>
    <row r="2" spans="1:4" ht="21" customHeight="1">
      <c r="A2" s="16"/>
      <c r="D2" t="s">
        <v>2</v>
      </c>
    </row>
    <row r="3" spans="1:4" ht="27.75" customHeight="1">
      <c r="A3" s="81" t="s">
        <v>3</v>
      </c>
      <c r="B3" s="81"/>
      <c r="C3" s="81" t="s">
        <v>4</v>
      </c>
      <c r="D3" s="81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7" t="s">
        <v>99</v>
      </c>
      <c r="B5" s="37">
        <v>4334.82</v>
      </c>
      <c r="C5" s="66" t="s">
        <v>146</v>
      </c>
      <c r="D5" s="37">
        <v>2287.79</v>
      </c>
    </row>
    <row r="6" spans="1:4" ht="27.75" customHeight="1">
      <c r="A6" s="17" t="s">
        <v>100</v>
      </c>
      <c r="B6" s="18">
        <v>0</v>
      </c>
      <c r="C6" s="19" t="s">
        <v>101</v>
      </c>
      <c r="D6" s="18">
        <v>0</v>
      </c>
    </row>
    <row r="7" spans="1:4" ht="27.75" customHeight="1">
      <c r="A7" s="17" t="s">
        <v>102</v>
      </c>
      <c r="B7" s="18">
        <v>0</v>
      </c>
      <c r="C7" s="19" t="s">
        <v>103</v>
      </c>
      <c r="D7" s="18">
        <v>0</v>
      </c>
    </row>
    <row r="8" spans="1:4" ht="27.75" customHeight="1">
      <c r="A8" s="17" t="s">
        <v>104</v>
      </c>
      <c r="B8" s="18">
        <v>0</v>
      </c>
      <c r="C8" s="19" t="s">
        <v>105</v>
      </c>
      <c r="D8" s="18">
        <v>0</v>
      </c>
    </row>
    <row r="9" spans="1:4" ht="27.75" customHeight="1">
      <c r="A9" s="17" t="s">
        <v>106</v>
      </c>
      <c r="B9" s="18">
        <v>0</v>
      </c>
      <c r="C9" s="19" t="s">
        <v>107</v>
      </c>
      <c r="D9" s="18">
        <v>0</v>
      </c>
    </row>
    <row r="10" spans="1:4" ht="27.75" customHeight="1">
      <c r="A10" s="5" t="s">
        <v>108</v>
      </c>
      <c r="B10" s="37">
        <v>4334.82</v>
      </c>
      <c r="C10" s="18" t="s">
        <v>109</v>
      </c>
      <c r="D10" s="37">
        <v>2287.79</v>
      </c>
    </row>
    <row r="11" spans="1:4" ht="27.75" customHeight="1">
      <c r="A11" s="17" t="s">
        <v>110</v>
      </c>
      <c r="B11" s="18">
        <v>0</v>
      </c>
      <c r="C11" s="18"/>
      <c r="D11" s="18"/>
    </row>
    <row r="12" spans="1:4" ht="27.75" customHeight="1">
      <c r="A12" s="5" t="s">
        <v>111</v>
      </c>
      <c r="B12" s="37">
        <v>1696.84</v>
      </c>
      <c r="C12" s="18" t="s">
        <v>112</v>
      </c>
      <c r="D12" s="37">
        <v>3743.87</v>
      </c>
    </row>
    <row r="13" spans="1:4" ht="27.75" customHeight="1">
      <c r="A13" s="5" t="s">
        <v>17</v>
      </c>
      <c r="B13" s="37">
        <f>B12+B10</f>
        <v>6031.66</v>
      </c>
      <c r="C13" s="18" t="s">
        <v>18</v>
      </c>
      <c r="D13" s="37">
        <f>D12+D10</f>
        <v>6031.66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9" sqref="E9"/>
    </sheetView>
  </sheetViews>
  <sheetFormatPr defaultColWidth="9.00390625" defaultRowHeight="27.75" customHeight="1"/>
  <cols>
    <col min="1" max="1" width="7.57421875" style="0" customWidth="1"/>
    <col min="2" max="2" width="16.57421875" style="0" customWidth="1"/>
    <col min="3" max="3" width="15.8515625" style="0" customWidth="1"/>
    <col min="4" max="4" width="13.421875" style="0" customWidth="1"/>
    <col min="5" max="5" width="14.140625" style="0" customWidth="1"/>
    <col min="6" max="6" width="5.8515625" style="0" customWidth="1"/>
    <col min="7" max="7" width="4.140625" style="0" customWidth="1"/>
    <col min="8" max="9" width="5.421875" style="0" customWidth="1"/>
    <col min="10" max="11" width="5.28125" style="0" customWidth="1"/>
    <col min="12" max="12" width="6.421875" style="0" customWidth="1"/>
    <col min="17" max="17" width="13.7109375" style="0" customWidth="1"/>
    <col min="18" max="18" width="14.00390625" style="0" customWidth="1"/>
  </cols>
  <sheetData>
    <row r="1" spans="1:12" ht="27.75" customHeight="1">
      <c r="A1" s="11" t="s">
        <v>113</v>
      </c>
      <c r="B1" s="12"/>
      <c r="C1" s="12"/>
      <c r="D1" s="12"/>
      <c r="E1" s="12"/>
      <c r="F1" s="12" t="s">
        <v>114</v>
      </c>
      <c r="G1" s="12"/>
      <c r="H1" s="12"/>
      <c r="I1" s="12"/>
      <c r="J1" s="12"/>
      <c r="K1" s="12"/>
      <c r="L1" s="12"/>
    </row>
    <row r="2" spans="1:12" ht="27.75" customHeight="1">
      <c r="A2" s="13" t="s">
        <v>115</v>
      </c>
      <c r="K2" s="106" t="s">
        <v>2</v>
      </c>
      <c r="L2" s="106"/>
    </row>
    <row r="3" spans="1:12" ht="41.25" customHeight="1">
      <c r="A3" s="81" t="s">
        <v>116</v>
      </c>
      <c r="B3" s="81"/>
      <c r="C3" s="84" t="s">
        <v>7</v>
      </c>
      <c r="D3" s="84" t="s">
        <v>111</v>
      </c>
      <c r="E3" s="84" t="s">
        <v>117</v>
      </c>
      <c r="F3" s="84" t="s">
        <v>118</v>
      </c>
      <c r="G3" s="84" t="s">
        <v>119</v>
      </c>
      <c r="H3" s="84" t="s">
        <v>120</v>
      </c>
      <c r="I3" s="84" t="s">
        <v>121</v>
      </c>
      <c r="J3" s="84" t="s">
        <v>122</v>
      </c>
      <c r="K3" s="84" t="s">
        <v>123</v>
      </c>
      <c r="L3" s="84" t="s">
        <v>110</v>
      </c>
    </row>
    <row r="4" spans="1:12" ht="27.75" customHeight="1">
      <c r="A4" s="6" t="s">
        <v>24</v>
      </c>
      <c r="B4" s="7" t="s">
        <v>25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27.75" customHeight="1">
      <c r="A5" s="8">
        <v>205</v>
      </c>
      <c r="B5" s="40" t="s">
        <v>141</v>
      </c>
      <c r="C5" s="37">
        <f>D5+E5</f>
        <v>6031.66</v>
      </c>
      <c r="D5" s="37">
        <v>1696.84</v>
      </c>
      <c r="E5" s="37">
        <v>4334.82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27.75" customHeight="1">
      <c r="A6" s="63">
        <v>20502</v>
      </c>
      <c r="B6" s="64" t="s">
        <v>142</v>
      </c>
      <c r="C6" s="37">
        <f>D6+E6</f>
        <v>6031.66</v>
      </c>
      <c r="D6" s="37">
        <v>1696.84</v>
      </c>
      <c r="E6" s="37">
        <v>4334.82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27.75" customHeight="1">
      <c r="A7" s="63">
        <v>2050204</v>
      </c>
      <c r="B7" s="63" t="s">
        <v>143</v>
      </c>
      <c r="C7" s="37">
        <f>D7+E7</f>
        <v>6031.66</v>
      </c>
      <c r="D7" s="37">
        <v>1696.84</v>
      </c>
      <c r="E7" s="37">
        <v>4334.82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27.75" customHeight="1">
      <c r="A8" s="46"/>
      <c r="B8" s="58"/>
      <c r="C8" s="57"/>
      <c r="D8" s="9"/>
      <c r="E8" s="26"/>
      <c r="F8" s="7"/>
      <c r="G8" s="7"/>
      <c r="H8" s="7"/>
      <c r="I8" s="7"/>
      <c r="J8" s="7"/>
      <c r="K8" s="7"/>
      <c r="L8" s="7"/>
    </row>
    <row r="9" spans="1:12" ht="27.75" customHeight="1">
      <c r="A9" s="46"/>
      <c r="B9" s="58"/>
      <c r="C9" s="26"/>
      <c r="D9" s="5"/>
      <c r="E9" s="26"/>
      <c r="F9" s="7"/>
      <c r="G9" s="7"/>
      <c r="H9" s="7"/>
      <c r="I9" s="7"/>
      <c r="J9" s="7"/>
      <c r="K9" s="7"/>
      <c r="L9" s="7"/>
    </row>
    <row r="10" spans="1:12" ht="27.75" customHeight="1">
      <c r="A10" s="46"/>
      <c r="B10" s="59"/>
      <c r="C10" s="26"/>
      <c r="D10" s="5"/>
      <c r="E10" s="26"/>
      <c r="F10" s="7"/>
      <c r="G10" s="7"/>
      <c r="H10" s="7"/>
      <c r="I10" s="7"/>
      <c r="J10" s="7"/>
      <c r="K10" s="7"/>
      <c r="L10" s="7"/>
    </row>
    <row r="11" spans="1:12" ht="27.75" customHeight="1">
      <c r="A11" s="46"/>
      <c r="B11" s="58"/>
      <c r="C11" s="57"/>
      <c r="D11" s="56"/>
      <c r="E11" s="26"/>
      <c r="F11" s="7"/>
      <c r="G11" s="7"/>
      <c r="H11" s="7"/>
      <c r="I11" s="7"/>
      <c r="J11" s="7"/>
      <c r="K11" s="7"/>
      <c r="L11" s="7"/>
    </row>
    <row r="12" spans="1:12" ht="27.75" customHeight="1">
      <c r="A12" s="46"/>
      <c r="B12" s="58"/>
      <c r="C12" s="26"/>
      <c r="D12" s="5"/>
      <c r="E12" s="26"/>
      <c r="F12" s="7"/>
      <c r="G12" s="7"/>
      <c r="H12" s="7"/>
      <c r="I12" s="7"/>
      <c r="J12" s="7"/>
      <c r="K12" s="7"/>
      <c r="L12" s="7"/>
    </row>
    <row r="13" spans="1:12" ht="27.75" customHeight="1">
      <c r="A13" s="46"/>
      <c r="B13" s="59"/>
      <c r="C13" s="26"/>
      <c r="D13" s="5"/>
      <c r="E13" s="26"/>
      <c r="F13" s="7"/>
      <c r="G13" s="7"/>
      <c r="H13" s="7"/>
      <c r="I13" s="7"/>
      <c r="J13" s="7"/>
      <c r="K13" s="7"/>
      <c r="L13" s="7"/>
    </row>
    <row r="14" spans="1:12" ht="27.75" customHeight="1">
      <c r="A14" s="81" t="s">
        <v>7</v>
      </c>
      <c r="B14" s="81"/>
      <c r="C14" s="15">
        <f>SUM(C11,C8,C5)</f>
        <v>6031.66</v>
      </c>
      <c r="D14" s="15">
        <f>SUM(D11,D8,D5)</f>
        <v>1696.84</v>
      </c>
      <c r="E14" s="15">
        <f>SUM(E11,E8,E5)</f>
        <v>4334.82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</sheetData>
  <sheetProtection/>
  <mergeCells count="13">
    <mergeCell ref="K3:K4"/>
    <mergeCell ref="L3:L4"/>
    <mergeCell ref="A14:B14"/>
    <mergeCell ref="K2:L2"/>
    <mergeCell ref="A3:B3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43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8" sqref="D8"/>
    </sheetView>
  </sheetViews>
  <sheetFormatPr defaultColWidth="9.00390625" defaultRowHeight="15"/>
  <cols>
    <col min="1" max="1" width="7.8515625" style="0" customWidth="1"/>
    <col min="2" max="2" width="19.140625" style="0" customWidth="1"/>
    <col min="3" max="3" width="14.8515625" style="0" customWidth="1"/>
    <col min="4" max="4" width="15.421875" style="0" customWidth="1"/>
    <col min="5" max="5" width="11.00390625" style="0" customWidth="1"/>
    <col min="6" max="6" width="6.7109375" style="0" customWidth="1"/>
    <col min="7" max="7" width="7.00390625" style="0" customWidth="1"/>
    <col min="8" max="8" width="5.28125" style="0" customWidth="1"/>
  </cols>
  <sheetData>
    <row r="1" spans="1:8" ht="27" customHeight="1">
      <c r="A1" s="1" t="s">
        <v>124</v>
      </c>
      <c r="B1" s="108" t="s">
        <v>125</v>
      </c>
      <c r="C1" s="108"/>
      <c r="D1" s="109"/>
      <c r="E1" s="108"/>
      <c r="F1" s="108"/>
      <c r="G1" s="108"/>
      <c r="H1" s="108"/>
    </row>
    <row r="2" spans="1:8" ht="20.25" customHeight="1">
      <c r="A2" s="3"/>
      <c r="B2" s="4"/>
      <c r="C2" s="4"/>
      <c r="D2" s="4"/>
      <c r="E2" s="4"/>
      <c r="F2" s="4"/>
      <c r="G2" s="106" t="s">
        <v>2</v>
      </c>
      <c r="H2" s="106"/>
    </row>
    <row r="3" spans="1:8" ht="30.75" customHeight="1">
      <c r="A3" s="81" t="s">
        <v>116</v>
      </c>
      <c r="B3" s="81"/>
      <c r="C3" s="84" t="s">
        <v>7</v>
      </c>
      <c r="D3" s="84" t="s">
        <v>27</v>
      </c>
      <c r="E3" s="84" t="s">
        <v>28</v>
      </c>
      <c r="F3" s="84" t="s">
        <v>126</v>
      </c>
      <c r="G3" s="84" t="s">
        <v>127</v>
      </c>
      <c r="H3" s="84" t="s">
        <v>128</v>
      </c>
    </row>
    <row r="4" spans="1:8" ht="33" customHeight="1">
      <c r="A4" s="6" t="s">
        <v>24</v>
      </c>
      <c r="B4" s="7" t="s">
        <v>25</v>
      </c>
      <c r="C4" s="86"/>
      <c r="D4" s="86"/>
      <c r="E4" s="86"/>
      <c r="F4" s="86"/>
      <c r="G4" s="86"/>
      <c r="H4" s="86"/>
    </row>
    <row r="5" spans="1:8" ht="23.25" customHeight="1">
      <c r="A5" s="8">
        <v>205</v>
      </c>
      <c r="B5" s="40" t="s">
        <v>141</v>
      </c>
      <c r="C5" s="37">
        <f>SUM(D5:H5)</f>
        <v>2287.79</v>
      </c>
      <c r="D5" s="37">
        <v>2287.79</v>
      </c>
      <c r="E5" s="14">
        <v>0</v>
      </c>
      <c r="F5" s="6">
        <v>0</v>
      </c>
      <c r="G5" s="6">
        <v>0</v>
      </c>
      <c r="H5" s="6">
        <v>0</v>
      </c>
    </row>
    <row r="6" spans="1:8" ht="23.25" customHeight="1">
      <c r="A6" s="63">
        <v>20502</v>
      </c>
      <c r="B6" s="64" t="s">
        <v>142</v>
      </c>
      <c r="C6" s="37">
        <f>SUM(D6:H6)</f>
        <v>2287.79</v>
      </c>
      <c r="D6" s="37">
        <v>2287.79</v>
      </c>
      <c r="E6" s="14">
        <v>0</v>
      </c>
      <c r="F6" s="6">
        <v>0</v>
      </c>
      <c r="G6" s="6">
        <v>0</v>
      </c>
      <c r="H6" s="6">
        <v>0</v>
      </c>
    </row>
    <row r="7" spans="1:8" ht="23.25" customHeight="1">
      <c r="A7" s="63">
        <v>2050204</v>
      </c>
      <c r="B7" s="63" t="s">
        <v>143</v>
      </c>
      <c r="C7" s="37">
        <f>SUM(D7:H7)</f>
        <v>2287.79</v>
      </c>
      <c r="D7" s="37">
        <v>2287.79</v>
      </c>
      <c r="E7" s="14">
        <v>0</v>
      </c>
      <c r="F7" s="6">
        <v>0</v>
      </c>
      <c r="G7" s="6">
        <v>0</v>
      </c>
      <c r="H7" s="6">
        <v>0</v>
      </c>
    </row>
    <row r="8" spans="1:8" ht="23.25" customHeight="1">
      <c r="A8" s="8"/>
      <c r="B8" s="40"/>
      <c r="C8" s="33"/>
      <c r="D8" s="14"/>
      <c r="E8" s="15"/>
      <c r="F8" s="6"/>
      <c r="G8" s="6"/>
      <c r="H8" s="6"/>
    </row>
    <row r="9" spans="1:8" ht="23.25" customHeight="1">
      <c r="A9" s="10"/>
      <c r="B9" s="41"/>
      <c r="C9" s="44"/>
      <c r="D9" s="42"/>
      <c r="E9" s="42"/>
      <c r="F9" s="6"/>
      <c r="G9" s="6"/>
      <c r="H9" s="6"/>
    </row>
    <row r="10" spans="1:8" ht="23.25" customHeight="1">
      <c r="A10" s="10"/>
      <c r="B10" s="41"/>
      <c r="C10" s="44"/>
      <c r="D10" s="42"/>
      <c r="E10" s="15"/>
      <c r="F10" s="6"/>
      <c r="G10" s="6"/>
      <c r="H10" s="6"/>
    </row>
    <row r="11" spans="1:8" ht="23.25" customHeight="1">
      <c r="A11" s="10"/>
      <c r="B11" s="41"/>
      <c r="C11" s="33"/>
      <c r="D11" s="43"/>
      <c r="E11" s="43"/>
      <c r="F11" s="6"/>
      <c r="G11" s="6"/>
      <c r="H11" s="6"/>
    </row>
    <row r="12" spans="1:8" ht="23.25" customHeight="1">
      <c r="A12" s="10"/>
      <c r="B12" s="41"/>
      <c r="C12" s="44"/>
      <c r="D12" s="15"/>
      <c r="E12" s="15"/>
      <c r="F12" s="6"/>
      <c r="G12" s="6"/>
      <c r="H12" s="6"/>
    </row>
    <row r="13" spans="1:8" ht="23.25" customHeight="1">
      <c r="A13" s="10"/>
      <c r="B13" s="41"/>
      <c r="C13" s="44"/>
      <c r="D13" s="15"/>
      <c r="E13" s="15"/>
      <c r="F13" s="6"/>
      <c r="G13" s="6"/>
      <c r="H13" s="6"/>
    </row>
    <row r="14" spans="1:8" ht="23.25" customHeight="1">
      <c r="A14" s="105" t="s">
        <v>129</v>
      </c>
      <c r="B14" s="105"/>
      <c r="C14" s="55">
        <f>SUM(C5,C8,C11)</f>
        <v>2287.79</v>
      </c>
      <c r="D14" s="55">
        <f>SUM(D5,D8,D11)</f>
        <v>2287.79</v>
      </c>
      <c r="E14" s="55">
        <f>SUM(E5,E8,E11)</f>
        <v>0</v>
      </c>
      <c r="F14" s="6">
        <v>0</v>
      </c>
      <c r="G14" s="6">
        <v>0</v>
      </c>
      <c r="H14" s="6">
        <v>0</v>
      </c>
    </row>
  </sheetData>
  <sheetProtection/>
  <mergeCells count="10">
    <mergeCell ref="A14:B14"/>
    <mergeCell ref="B1:H1"/>
    <mergeCell ref="G2:H2"/>
    <mergeCell ref="A3:B3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CN=山南教科文科/OU=教科文科/OU=山南市财政局/OU=西藏自治区财政厅/O=TIBET</cp:lastModifiedBy>
  <cp:lastPrinted>2018-09-08T10:56:50Z</cp:lastPrinted>
  <dcterms:created xsi:type="dcterms:W3CDTF">2006-09-13T11:21:51Z</dcterms:created>
  <dcterms:modified xsi:type="dcterms:W3CDTF">2018-09-08T11:17:19Z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