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45" windowHeight="8895" tabRatio="967" firstSheet="2" activeTab="7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44525"/>
</workbook>
</file>

<file path=xl/sharedStrings.xml><?xml version="1.0" encoding="utf-8"?>
<sst xmlns="http://schemas.openxmlformats.org/spreadsheetml/2006/main" count="144">
  <si>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</si>
  <si>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</si>
  <si>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</si>
  <si>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</si>
  <si>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</si>
  <si>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</si>
  <si>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</si>
  <si>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</si>
  <si>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</si>
  <si>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</si>
  <si>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</si>
  <si>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</si>
  <si>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</si>
  <si>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</si>
  <si>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</si>
  <si>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</si>
  <si>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</si>
  <si>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事业收入</t>
  </si>
  <si>
    <t>……</t>
  </si>
  <si>
    <t>二、上年结转</t>
  </si>
  <si>
    <t>(八）社会保障和就业支出</t>
  </si>
  <si>
    <t>(九）医疗卫生与计划生育支出</t>
  </si>
  <si>
    <t>（十九）住房保障支出</t>
  </si>
  <si>
    <t>二、结转下年</t>
  </si>
  <si>
    <t>（一）基本支出结转</t>
  </si>
  <si>
    <t>（二）项目支出结转和结余</t>
  </si>
  <si>
    <t>结余分配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</si>
  <si>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</si>
  <si>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</si>
  <si>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</si>
  <si>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</si>
  <si>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</si>
  <si>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</si>
  <si>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</si>
  <si>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</si>
  <si>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</si>
  <si>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</si>
  <si>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</si>
  <si>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</si>
  <si>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</si>
  <si>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</si>
  <si>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</si>
  <si>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对机关事业单位基本养老保险基金的补助</t>
  </si>
  <si>
    <t>医疗卫生与计划生育支出</t>
  </si>
  <si>
    <t>公立医院（人民医院）</t>
  </si>
  <si>
    <t>综合医院</t>
  </si>
  <si>
    <t>其他公立医院支出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</si>
  <si>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</si>
  <si>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</si>
  <si>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</si>
  <si>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</si>
  <si>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</si>
  <si>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购房补贴</t>
  </si>
  <si>
    <r>
      <rPr>
        <sz val="12"/>
        <color indexed="8"/>
        <rFont val="宋体"/>
        <charset val="134"/>
      </rPr>
      <t>备注：本表按照政府收支分类科目列示到</t>
    </r>
    <r>
      <rPr>
        <b/>
        <sz val="12"/>
        <color indexed="8"/>
        <rFont val="宋体"/>
        <charset val="134"/>
      </rPr>
      <t>项级</t>
    </r>
    <r>
      <rPr>
        <sz val="12"/>
        <color indexed="8"/>
        <rFont val="宋体"/>
        <charset val="134"/>
      </rPr>
      <t>科目</t>
    </r>
  </si>
  <si>
    <t>表3：</t>
  </si>
  <si>
    <t>一般公共预算基本支出决算表</t>
  </si>
  <si>
    <t>经济分类科目</t>
  </si>
  <si>
    <t>2017年基本支出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</si>
  <si>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</si>
  <si>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</si>
  <si>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</si>
  <si>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</si>
  <si>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</si>
  <si>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</si>
  <si>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>其他社会保障缴费</t>
  </si>
  <si>
    <t>伙食补助费</t>
  </si>
  <si>
    <t>绩效工资</t>
  </si>
  <si>
    <t>机关事业单位基本养老保险缴费</t>
  </si>
  <si>
    <t>其他工资福利支出</t>
  </si>
  <si>
    <t xml:space="preserve"> 商品和服务支出</t>
  </si>
  <si>
    <t>办公费</t>
  </si>
  <si>
    <t>印刷费</t>
  </si>
  <si>
    <t>手续费</t>
  </si>
  <si>
    <t>水费</t>
  </si>
  <si>
    <t>电费</t>
  </si>
  <si>
    <t>邮电费</t>
  </si>
  <si>
    <t>取暖费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</si>
  <si>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</si>
  <si>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</si>
  <si>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</si>
  <si>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</si>
  <si>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</si>
  <si>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</si>
  <si>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</si>
  <si>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公务车运行维护费</t>
  </si>
  <si>
    <t>其他商品和服务支出</t>
  </si>
  <si>
    <t>对个人和家庭的补助</t>
  </si>
  <si>
    <t>抚恤金</t>
  </si>
  <si>
    <t>医疗费</t>
  </si>
  <si>
    <t>其他对个人和家庭的补助和支出</t>
  </si>
  <si>
    <t>其他资本性支出</t>
  </si>
  <si>
    <t>专用设备购置</t>
  </si>
  <si>
    <t>表4：</t>
  </si>
  <si>
    <t>一般公共预算“三公”经费支出决算表</t>
  </si>
  <si>
    <t xml:space="preserve"> 2016年决算数</t>
  </si>
  <si>
    <t xml:space="preserve"> 2017年决算数</t>
  </si>
  <si>
    <t>因公出国(境)费</t>
  </si>
  <si>
    <t>公务用车购置及运行费</t>
  </si>
  <si>
    <t>公务用车购置费</t>
  </si>
  <si>
    <t>公务用车运行费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</si>
  <si>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</si>
  <si>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</si>
  <si>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</si>
  <si>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</si>
  <si>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</si>
  <si>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注：山南市人民医院2018年无政府性基金支出，故本表无数据。</t>
  </si>
  <si>
    <t>表6：</t>
  </si>
  <si>
    <t>部门收支决算总表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</si>
  <si>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</si>
  <si>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</si>
  <si>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</si>
  <si>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</si>
  <si>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</si>
  <si>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</si>
  <si>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</si>
  <si>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</si>
  <si>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</si>
  <si>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</si>
  <si>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</si>
  <si>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八、社会保障和就业支出</t>
  </si>
  <si>
    <t>九、医疗卫生与计划生育支出</t>
  </si>
  <si>
    <t>十九、住房保障支出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</si>
  <si>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</si>
  <si>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</si>
  <si>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</si>
  <si>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</si>
  <si>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</si>
  <si>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</si>
  <si>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</si>
  <si>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</si>
  <si>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</si>
  <si>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</si>
  <si>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</si>
  <si>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事业单位经营收入</t>
  </si>
  <si>
    <t>上级补助收入</t>
  </si>
  <si>
    <t>下级单位上缴收入</t>
  </si>
  <si>
    <t>其他收入</t>
  </si>
  <si>
    <t>总计</t>
  </si>
  <si>
    <t>表8：</t>
  </si>
  <si>
    <t>部门支出决算总表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</si>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</sst>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6"/>
      <color indexed="8"/>
      <name val="仿宋"/>
      <charset val="134"/>
    </font>
    <font>
      <sz val="18"/>
      <color indexed="8"/>
      <name val="方正小标宋简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6"/>
      <color indexed="8"/>
      <name val="宋体"/>
      <charset val="134"/>
    </font>
    <font>
      <sz val="14"/>
      <color indexed="8"/>
      <name val="华文楷体"/>
      <charset val="134"/>
    </font>
    <font>
      <sz val="11"/>
      <color rgb="FFFF0000"/>
      <name val="宋体"/>
      <charset val="134"/>
      <scheme val="minor"/>
    </font>
    <font>
      <sz val="10.5"/>
      <name val="宋体"/>
      <charset val="134"/>
    </font>
    <font>
      <b/>
      <sz val="11"/>
      <color rgb="FFFF0000"/>
      <name val="宋体"/>
      <charset val="134"/>
    </font>
    <font>
      <b/>
      <sz val="11"/>
      <color rgb="FFFF0000"/>
      <name val="宋体"/>
      <charset val="134"/>
      <scheme val="minor"/>
    </font>
    <font>
      <b/>
      <sz val="10.5"/>
      <color indexed="8"/>
      <name val="宋体"/>
      <charset val="134"/>
    </font>
    <font>
      <b/>
      <sz val="10.5"/>
      <name val="宋体"/>
      <charset val="134"/>
    </font>
    <font>
      <b/>
      <sz val="10.5"/>
      <color rgb="FFFF0000"/>
      <name val="宋体"/>
      <charset val="134"/>
    </font>
    <font>
      <sz val="10.5"/>
      <color rgb="FFFF0000"/>
      <name val="宋体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37" fillId="2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3" borderId="11" applyNumberFormat="0" applyAlignment="0" applyProtection="0">
      <alignment vertical="center"/>
    </xf>
    <xf numFmtId="0" fontId="40" fillId="13" borderId="15" applyNumberFormat="0" applyAlignment="0" applyProtection="0">
      <alignment vertical="center"/>
    </xf>
    <xf numFmtId="0" fontId="23" fillId="6" borderId="9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20" fillId="0" borderId="0" xfId="0" applyFont="1" applyAlignment="1">
      <alignment horizontal="justify" vertical="center"/>
    </xf>
    <xf numFmtId="0" fontId="21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17" sqref="F17"/>
    </sheetView>
  </sheetViews>
  <sheetFormatPr defaultColWidth="9" defaultRowHeight="13.5" outlineLevelCol="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ht="24" spans="1:3">
      <c r="A1" s="4" t="s">
        <v>0</v>
      </c>
      <c r="C1" s="21" t="s">
        <v>1</v>
      </c>
    </row>
    <row r="2" ht="19.5" spans="1:6">
      <c r="A2" s="59" t="s">
        <v>2</v>
      </c>
      <c r="B2" s="60"/>
      <c r="C2" s="60"/>
      <c r="D2" s="60"/>
      <c r="E2" s="61" t="s">
        <v>3</v>
      </c>
      <c r="F2" s="61"/>
    </row>
    <row r="3" ht="21.6" customHeight="1" spans="1:6">
      <c r="A3" s="62" t="s">
        <v>4</v>
      </c>
      <c r="B3" s="63"/>
      <c r="C3" s="62" t="s">
        <v>5</v>
      </c>
      <c r="D3" s="64"/>
      <c r="E3" s="64"/>
      <c r="F3" s="63"/>
    </row>
    <row r="4" spans="1:6">
      <c r="A4" s="28" t="s">
        <v>6</v>
      </c>
      <c r="B4" s="28" t="s">
        <v>7</v>
      </c>
      <c r="C4" s="28" t="s">
        <v>6</v>
      </c>
      <c r="D4" s="28" t="s">
        <v>8</v>
      </c>
      <c r="E4" s="30" t="s">
        <v>9</v>
      </c>
      <c r="F4" s="30" t="s">
        <v>10</v>
      </c>
    </row>
    <row r="5" s="2" customFormat="1" ht="33.75" customHeight="1" spans="1:6">
      <c r="A5" s="29" t="s">
        <v>11</v>
      </c>
      <c r="B5" s="28">
        <f>B6+B8</f>
        <v>30006.12</v>
      </c>
      <c r="C5" s="28" t="s">
        <v>12</v>
      </c>
      <c r="D5" s="28"/>
      <c r="E5" s="28">
        <f>E9+E10+E11</f>
        <v>21727.75</v>
      </c>
      <c r="F5" s="28">
        <v>0</v>
      </c>
    </row>
    <row r="6" ht="33.75" customHeight="1" spans="1:6">
      <c r="A6" s="65" t="s">
        <v>13</v>
      </c>
      <c r="B6" s="28">
        <v>13684.14</v>
      </c>
      <c r="C6" s="65" t="s">
        <v>14</v>
      </c>
      <c r="D6" s="28">
        <f t="shared" ref="D6:D16" si="0">E6</f>
        <v>0</v>
      </c>
      <c r="E6" s="28">
        <v>0</v>
      </c>
      <c r="F6" s="28">
        <v>0</v>
      </c>
    </row>
    <row r="7" ht="33.75" customHeight="1" spans="1:6">
      <c r="A7" s="65" t="s">
        <v>15</v>
      </c>
      <c r="B7" s="66">
        <v>0</v>
      </c>
      <c r="C7" s="65" t="s">
        <v>16</v>
      </c>
      <c r="D7" s="28">
        <f t="shared" si="0"/>
        <v>0</v>
      </c>
      <c r="E7" s="28">
        <v>0</v>
      </c>
      <c r="F7" s="28">
        <v>0</v>
      </c>
    </row>
    <row r="8" ht="33.75" customHeight="1" spans="1:6">
      <c r="A8" s="66" t="s">
        <v>17</v>
      </c>
      <c r="B8" s="66">
        <v>16321.98</v>
      </c>
      <c r="C8" s="65" t="s">
        <v>18</v>
      </c>
      <c r="D8" s="28">
        <f t="shared" si="0"/>
        <v>0</v>
      </c>
      <c r="E8" s="28">
        <v>0</v>
      </c>
      <c r="F8" s="28">
        <v>0</v>
      </c>
    </row>
    <row r="9" ht="33.75" customHeight="1" spans="1:6">
      <c r="A9" s="65" t="s">
        <v>19</v>
      </c>
      <c r="B9" s="66">
        <v>4196.99</v>
      </c>
      <c r="C9" s="65" t="s">
        <v>20</v>
      </c>
      <c r="D9" s="28">
        <f t="shared" si="0"/>
        <v>375.53</v>
      </c>
      <c r="E9" s="28">
        <v>375.53</v>
      </c>
      <c r="F9" s="28">
        <v>0</v>
      </c>
    </row>
    <row r="10" ht="33.75" customHeight="1" spans="1:6">
      <c r="A10" s="65" t="s">
        <v>13</v>
      </c>
      <c r="B10" s="66">
        <v>4196.99</v>
      </c>
      <c r="C10" s="65" t="s">
        <v>21</v>
      </c>
      <c r="D10" s="28">
        <f t="shared" si="0"/>
        <v>20992.23</v>
      </c>
      <c r="E10" s="28">
        <v>20992.23</v>
      </c>
      <c r="F10" s="28">
        <v>0</v>
      </c>
    </row>
    <row r="11" ht="33.75" customHeight="1" spans="1:6">
      <c r="A11" s="65" t="s">
        <v>15</v>
      </c>
      <c r="B11" s="66">
        <v>0</v>
      </c>
      <c r="C11" s="65" t="s">
        <v>22</v>
      </c>
      <c r="D11" s="28">
        <f t="shared" si="0"/>
        <v>359.99</v>
      </c>
      <c r="E11" s="28">
        <v>359.99</v>
      </c>
      <c r="F11" s="28">
        <v>0</v>
      </c>
    </row>
    <row r="12" ht="33.75" customHeight="1" spans="1:6">
      <c r="A12" s="66"/>
      <c r="B12" s="66"/>
      <c r="C12" s="66" t="s">
        <v>23</v>
      </c>
      <c r="D12" s="28">
        <f t="shared" si="0"/>
        <v>7803.72</v>
      </c>
      <c r="E12" s="28">
        <f>E13+E14</f>
        <v>7803.72</v>
      </c>
      <c r="F12" s="28">
        <v>0</v>
      </c>
    </row>
    <row r="13" ht="33.75" customHeight="1" spans="1:6">
      <c r="A13" s="66"/>
      <c r="B13" s="66"/>
      <c r="C13" s="65" t="s">
        <v>24</v>
      </c>
      <c r="D13" s="28">
        <f t="shared" si="0"/>
        <v>7786.12</v>
      </c>
      <c r="E13" s="28">
        <v>7786.12</v>
      </c>
      <c r="F13" s="28">
        <v>0</v>
      </c>
    </row>
    <row r="14" ht="33.75" customHeight="1" spans="1:6">
      <c r="A14" s="66"/>
      <c r="B14" s="66"/>
      <c r="C14" s="65" t="s">
        <v>25</v>
      </c>
      <c r="D14" s="28">
        <f t="shared" si="0"/>
        <v>17.6</v>
      </c>
      <c r="E14" s="28">
        <v>17.6</v>
      </c>
      <c r="F14" s="28">
        <v>0</v>
      </c>
    </row>
    <row r="15" customFormat="1" ht="33.75" customHeight="1" spans="1:6">
      <c r="A15" s="66"/>
      <c r="B15" s="66"/>
      <c r="C15" s="66" t="s">
        <v>26</v>
      </c>
      <c r="D15" s="28"/>
      <c r="E15" s="28">
        <v>4671.64</v>
      </c>
      <c r="F15" s="28"/>
    </row>
    <row r="16" s="2" customFormat="1" ht="33.75" customHeight="1" spans="1:6">
      <c r="A16" s="66" t="s">
        <v>27</v>
      </c>
      <c r="B16" s="66">
        <f>B5+B9</f>
        <v>34203.11</v>
      </c>
      <c r="C16" s="66" t="s">
        <v>28</v>
      </c>
      <c r="D16" s="28"/>
      <c r="E16" s="28">
        <f>E15+E12+E5</f>
        <v>34203.11</v>
      </c>
      <c r="F16" s="28">
        <v>0</v>
      </c>
    </row>
    <row r="17" ht="24" spans="1:6">
      <c r="A17" s="21"/>
      <c r="F17" s="67"/>
    </row>
  </sheetData>
  <mergeCells count="4"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E9" sqref="E9"/>
    </sheetView>
  </sheetViews>
  <sheetFormatPr defaultColWidth="9" defaultRowHeight="13.5" outlineLevelCol="5"/>
  <cols>
    <col min="1" max="1" width="10.25" customWidth="1"/>
    <col min="2" max="2" width="27.5" customWidth="1"/>
    <col min="3" max="3" width="14" customWidth="1"/>
    <col min="4" max="4" width="12.625" customWidth="1"/>
    <col min="5" max="5" width="11.5" customWidth="1"/>
    <col min="6" max="6" width="12" customWidth="1"/>
  </cols>
  <sheetData>
    <row r="1" ht="36.6" customHeight="1" spans="1:6">
      <c r="A1" s="4" t="s">
        <v>29</v>
      </c>
      <c r="B1" s="8"/>
      <c r="C1" s="5" t="s">
        <v>30</v>
      </c>
      <c r="D1" s="8"/>
      <c r="E1" s="8"/>
      <c r="F1" s="8"/>
    </row>
    <row r="2" ht="16.9" customHeight="1" spans="1:6">
      <c r="A2" s="57" t="s">
        <v>31</v>
      </c>
      <c r="B2" s="49"/>
      <c r="C2" s="49"/>
      <c r="D2" s="49"/>
      <c r="E2" s="49"/>
      <c r="F2" s="49"/>
    </row>
    <row r="3" ht="45" customHeight="1" spans="1:6">
      <c r="A3" s="28" t="s">
        <v>32</v>
      </c>
      <c r="B3" s="28"/>
      <c r="C3" s="28" t="s">
        <v>33</v>
      </c>
      <c r="D3" s="28"/>
      <c r="E3" s="28"/>
      <c r="F3" s="28" t="s">
        <v>34</v>
      </c>
    </row>
    <row r="4" ht="45" customHeight="1" spans="1:6">
      <c r="A4" s="28" t="s">
        <v>35</v>
      </c>
      <c r="B4" s="28" t="s">
        <v>36</v>
      </c>
      <c r="C4" s="28" t="s">
        <v>37</v>
      </c>
      <c r="D4" s="28" t="s">
        <v>38</v>
      </c>
      <c r="E4" s="28" t="s">
        <v>39</v>
      </c>
      <c r="F4" s="28"/>
    </row>
    <row r="5" s="1" customFormat="1" ht="39" customHeight="1" spans="1:6">
      <c r="A5" s="50">
        <v>208</v>
      </c>
      <c r="B5" s="51" t="s">
        <v>40</v>
      </c>
      <c r="C5" s="51">
        <f>D5+E5</f>
        <v>375.53</v>
      </c>
      <c r="D5" s="51">
        <v>375.53</v>
      </c>
      <c r="E5" s="51">
        <v>0</v>
      </c>
      <c r="F5" s="51"/>
    </row>
    <row r="6" ht="36" customHeight="1" spans="1:6">
      <c r="A6" s="30">
        <v>20805</v>
      </c>
      <c r="B6" s="28" t="s">
        <v>41</v>
      </c>
      <c r="C6" s="28">
        <f>D6+E6</f>
        <v>375.53</v>
      </c>
      <c r="D6" s="28">
        <v>375.53</v>
      </c>
      <c r="E6" s="28">
        <v>0</v>
      </c>
      <c r="F6" s="28"/>
    </row>
    <row r="7" ht="41.1" customHeight="1" spans="1:6">
      <c r="A7" s="30">
        <v>2080507</v>
      </c>
      <c r="B7" s="28" t="s">
        <v>42</v>
      </c>
      <c r="C7" s="28">
        <f>D7+E7</f>
        <v>375.53</v>
      </c>
      <c r="D7" s="28">
        <v>375.53</v>
      </c>
      <c r="E7" s="28">
        <v>0</v>
      </c>
      <c r="F7" s="28"/>
    </row>
    <row r="8" s="1" customFormat="1" ht="54" customHeight="1" spans="1:6">
      <c r="A8" s="50">
        <v>210</v>
      </c>
      <c r="B8" s="51" t="s">
        <v>43</v>
      </c>
      <c r="C8" s="51">
        <f>C9+C12</f>
        <v>20992.23</v>
      </c>
      <c r="D8" s="51">
        <v>20956.96</v>
      </c>
      <c r="E8" s="51">
        <v>35.27</v>
      </c>
      <c r="F8" s="51"/>
    </row>
    <row r="9" ht="38.1" customHeight="1" spans="1:6">
      <c r="A9" s="30">
        <v>21002</v>
      </c>
      <c r="B9" s="28" t="s">
        <v>44</v>
      </c>
      <c r="C9" s="28">
        <f t="shared" ref="C9:C17" si="0">D9+E9</f>
        <v>20805.75</v>
      </c>
      <c r="D9" s="28">
        <v>20770.48</v>
      </c>
      <c r="E9" s="28">
        <v>35.27</v>
      </c>
      <c r="F9" s="28"/>
    </row>
    <row r="10" ht="39" customHeight="1" spans="1:6">
      <c r="A10" s="30">
        <v>2100201</v>
      </c>
      <c r="B10" s="28" t="s">
        <v>45</v>
      </c>
      <c r="C10" s="28">
        <f t="shared" si="0"/>
        <v>20770.48</v>
      </c>
      <c r="D10" s="28">
        <v>20770.48</v>
      </c>
      <c r="E10" s="28">
        <v>0</v>
      </c>
      <c r="F10" s="28"/>
    </row>
    <row r="11" ht="39" customHeight="1" spans="1:6">
      <c r="A11" s="30">
        <v>2100299</v>
      </c>
      <c r="B11" s="28" t="s">
        <v>46</v>
      </c>
      <c r="C11" s="28">
        <f t="shared" si="0"/>
        <v>35.27</v>
      </c>
      <c r="D11" s="28">
        <v>0</v>
      </c>
      <c r="E11" s="28">
        <v>35.27</v>
      </c>
      <c r="F11" s="28"/>
    </row>
    <row r="12" ht="39.95" customHeight="1" spans="1:6">
      <c r="A12" s="30">
        <v>21012</v>
      </c>
      <c r="B12" s="28" t="s">
        <v>47</v>
      </c>
      <c r="C12" s="28">
        <f t="shared" si="0"/>
        <v>186.48</v>
      </c>
      <c r="D12" s="28">
        <v>186.48</v>
      </c>
      <c r="E12" s="28">
        <v>0</v>
      </c>
      <c r="F12" s="28"/>
    </row>
    <row r="13" ht="42" customHeight="1" spans="1:6">
      <c r="A13" s="30">
        <v>2101201</v>
      </c>
      <c r="B13" s="28" t="s">
        <v>48</v>
      </c>
      <c r="C13" s="28">
        <f t="shared" si="0"/>
        <v>186.48</v>
      </c>
      <c r="D13" s="28">
        <v>186.48</v>
      </c>
      <c r="E13" s="28">
        <v>0</v>
      </c>
      <c r="F13" s="28"/>
    </row>
    <row r="14" s="3" customFormat="1" ht="36" customHeight="1" spans="1:6">
      <c r="A14" s="50">
        <v>221</v>
      </c>
      <c r="B14" s="51" t="s">
        <v>49</v>
      </c>
      <c r="C14" s="51">
        <f t="shared" si="0"/>
        <v>359.99</v>
      </c>
      <c r="D14" s="51">
        <f>D15</f>
        <v>359.99</v>
      </c>
      <c r="E14" s="51">
        <v>0</v>
      </c>
      <c r="F14" s="51"/>
    </row>
    <row r="15" ht="38.1" customHeight="1" spans="1:6">
      <c r="A15" s="30">
        <v>22102</v>
      </c>
      <c r="B15" s="28" t="s">
        <v>50</v>
      </c>
      <c r="C15" s="28">
        <f t="shared" si="0"/>
        <v>359.99</v>
      </c>
      <c r="D15" s="28">
        <f>D16+D17</f>
        <v>359.99</v>
      </c>
      <c r="E15" s="28">
        <v>0</v>
      </c>
      <c r="F15" s="28"/>
    </row>
    <row r="16" ht="39" customHeight="1" spans="1:6">
      <c r="A16" s="30">
        <v>2210201</v>
      </c>
      <c r="B16" s="28" t="s">
        <v>51</v>
      </c>
      <c r="C16" s="28">
        <f t="shared" si="0"/>
        <v>238.38</v>
      </c>
      <c r="D16" s="28">
        <v>238.38</v>
      </c>
      <c r="E16" s="28">
        <v>0</v>
      </c>
      <c r="F16" s="28"/>
    </row>
    <row r="17" ht="45" customHeight="1" spans="1:6">
      <c r="A17" s="30">
        <v>2210203</v>
      </c>
      <c r="B17" s="28" t="s">
        <v>52</v>
      </c>
      <c r="C17" s="28">
        <f t="shared" si="0"/>
        <v>121.61</v>
      </c>
      <c r="D17" s="28">
        <v>121.61</v>
      </c>
      <c r="E17" s="28">
        <v>0</v>
      </c>
      <c r="F17" s="28"/>
    </row>
    <row r="18" ht="39" customHeight="1" spans="1:6">
      <c r="A18" s="28"/>
      <c r="B18" s="28" t="s">
        <v>8</v>
      </c>
      <c r="C18" s="28">
        <f>C14+C8+C5</f>
        <v>21727.75</v>
      </c>
      <c r="D18" s="28">
        <f>D14+D8+D5</f>
        <v>21692.48</v>
      </c>
      <c r="E18" s="28">
        <f>E8</f>
        <v>35.27</v>
      </c>
      <c r="F18" s="28"/>
    </row>
    <row r="19" ht="14.25" spans="1:6">
      <c r="A19" s="58" t="s">
        <v>53</v>
      </c>
      <c r="B19" s="39"/>
      <c r="C19" s="39"/>
      <c r="D19" s="39"/>
      <c r="E19" s="39"/>
      <c r="F19" s="39"/>
    </row>
  </sheetData>
  <mergeCells count="5">
    <mergeCell ref="A2:F2"/>
    <mergeCell ref="A3:B3"/>
    <mergeCell ref="C3:E3"/>
    <mergeCell ref="A19:F19"/>
    <mergeCell ref="F3:F4"/>
  </mergeCells>
  <pageMargins left="0.699305555555556" right="0.699305555555556" top="0.75" bottom="0.75" header="0.3" footer="0.3"/>
  <pageSetup paperSize="9" orientation="portrait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34" workbookViewId="0">
      <selection activeCell="E34" sqref="E34"/>
    </sheetView>
  </sheetViews>
  <sheetFormatPr defaultColWidth="9" defaultRowHeight="13.5" outlineLevelCol="5"/>
  <cols>
    <col min="1" max="1" width="12.25" customWidth="1"/>
    <col min="2" max="2" width="17" customWidth="1"/>
    <col min="3" max="3" width="17.375" customWidth="1"/>
    <col min="4" max="4" width="15.125" customWidth="1"/>
    <col min="5" max="5" width="13.125" customWidth="1"/>
    <col min="6" max="6" width="12" customWidth="1"/>
  </cols>
  <sheetData>
    <row r="1" ht="30.6" customHeight="1" spans="1:3">
      <c r="A1" s="4" t="s">
        <v>54</v>
      </c>
      <c r="C1" s="21" t="s">
        <v>55</v>
      </c>
    </row>
    <row r="2" ht="21.6" customHeight="1" spans="1:6">
      <c r="A2" s="48"/>
      <c r="E2" s="49" t="s">
        <v>3</v>
      </c>
      <c r="F2" s="49"/>
    </row>
    <row r="3" ht="46.15" customHeight="1" spans="1:6">
      <c r="A3" s="28" t="s">
        <v>56</v>
      </c>
      <c r="B3" s="28"/>
      <c r="C3" s="28" t="s">
        <v>57</v>
      </c>
      <c r="D3" s="28"/>
      <c r="E3" s="28"/>
      <c r="F3" s="28" t="s">
        <v>34</v>
      </c>
    </row>
    <row r="4" ht="46.15" customHeight="1" spans="1:6">
      <c r="A4" s="28" t="s">
        <v>35</v>
      </c>
      <c r="B4" s="28" t="s">
        <v>36</v>
      </c>
      <c r="C4" s="28" t="s">
        <v>8</v>
      </c>
      <c r="D4" s="28" t="s">
        <v>58</v>
      </c>
      <c r="E4" s="28" t="s">
        <v>59</v>
      </c>
      <c r="F4" s="28"/>
    </row>
    <row r="5" s="1" customFormat="1" ht="46.15" customHeight="1" spans="1:6">
      <c r="A5" s="50">
        <v>301</v>
      </c>
      <c r="B5" s="51" t="s">
        <v>60</v>
      </c>
      <c r="C5" s="51">
        <f>D5+E5</f>
        <v>8737.01</v>
      </c>
      <c r="D5" s="51">
        <f>D6+D7+D8+D9+D10+D11+D12+D13</f>
        <v>8737.01</v>
      </c>
      <c r="E5" s="51">
        <v>0</v>
      </c>
      <c r="F5" s="51"/>
    </row>
    <row r="6" ht="46.15" customHeight="1" spans="1:6">
      <c r="A6" s="30">
        <v>30101</v>
      </c>
      <c r="B6" s="28" t="s">
        <v>61</v>
      </c>
      <c r="C6" s="28">
        <f t="shared" ref="C6:C38" si="0">D6+E6</f>
        <v>4403.24</v>
      </c>
      <c r="D6" s="28">
        <v>4403.24</v>
      </c>
      <c r="E6" s="28">
        <v>0</v>
      </c>
      <c r="F6" s="28"/>
    </row>
    <row r="7" ht="46.15" customHeight="1" spans="1:6">
      <c r="A7" s="30">
        <v>30102</v>
      </c>
      <c r="B7" s="28" t="s">
        <v>62</v>
      </c>
      <c r="C7" s="28">
        <f t="shared" si="0"/>
        <v>177.9</v>
      </c>
      <c r="D7" s="28">
        <v>177.9</v>
      </c>
      <c r="E7" s="28">
        <v>0</v>
      </c>
      <c r="F7" s="28"/>
    </row>
    <row r="8" ht="46.15" customHeight="1" spans="1:6">
      <c r="A8" s="30">
        <v>30103</v>
      </c>
      <c r="B8" s="28" t="s">
        <v>63</v>
      </c>
      <c r="C8" s="28">
        <f t="shared" si="0"/>
        <v>348.3</v>
      </c>
      <c r="D8" s="28">
        <v>348.3</v>
      </c>
      <c r="E8" s="28">
        <v>0</v>
      </c>
      <c r="F8" s="28"/>
    </row>
    <row r="9" ht="46.15" customHeight="1" spans="1:6">
      <c r="A9" s="30">
        <v>30104</v>
      </c>
      <c r="B9" s="28" t="s">
        <v>64</v>
      </c>
      <c r="C9" s="28">
        <f t="shared" si="0"/>
        <v>775.09</v>
      </c>
      <c r="D9" s="28">
        <v>775.09</v>
      </c>
      <c r="E9" s="28">
        <v>0</v>
      </c>
      <c r="F9" s="28"/>
    </row>
    <row r="10" ht="46.15" customHeight="1" spans="1:6">
      <c r="A10" s="30">
        <v>30106</v>
      </c>
      <c r="B10" s="28" t="s">
        <v>65</v>
      </c>
      <c r="C10" s="28">
        <f t="shared" si="0"/>
        <v>164.87</v>
      </c>
      <c r="D10" s="28">
        <v>164.87</v>
      </c>
      <c r="E10" s="28">
        <v>0</v>
      </c>
      <c r="F10" s="28"/>
    </row>
    <row r="11" ht="46.15" customHeight="1" spans="1:6">
      <c r="A11" s="30">
        <v>30107</v>
      </c>
      <c r="B11" s="28" t="s">
        <v>66</v>
      </c>
      <c r="C11" s="28">
        <f t="shared" si="0"/>
        <v>2412.55</v>
      </c>
      <c r="D11" s="28">
        <v>2412.55</v>
      </c>
      <c r="E11" s="28">
        <v>0</v>
      </c>
      <c r="F11" s="28"/>
    </row>
    <row r="12" ht="46.15" customHeight="1" spans="1:6">
      <c r="A12" s="30">
        <v>30108</v>
      </c>
      <c r="B12" s="28" t="s">
        <v>67</v>
      </c>
      <c r="C12" s="28">
        <f t="shared" si="0"/>
        <v>375.53</v>
      </c>
      <c r="D12" s="28">
        <v>375.53</v>
      </c>
      <c r="E12" s="28">
        <v>0</v>
      </c>
      <c r="F12" s="28"/>
    </row>
    <row r="13" ht="46.15" customHeight="1" spans="1:6">
      <c r="A13" s="30">
        <v>30199</v>
      </c>
      <c r="B13" s="28" t="s">
        <v>68</v>
      </c>
      <c r="C13" s="28">
        <f t="shared" si="0"/>
        <v>79.53</v>
      </c>
      <c r="D13" s="28">
        <v>79.53</v>
      </c>
      <c r="E13" s="28">
        <v>0</v>
      </c>
      <c r="F13" s="28"/>
    </row>
    <row r="14" s="1" customFormat="1" ht="46.15" customHeight="1" spans="1:6">
      <c r="A14" s="50">
        <v>302</v>
      </c>
      <c r="B14" s="51" t="s">
        <v>69</v>
      </c>
      <c r="C14" s="51">
        <f t="shared" si="0"/>
        <v>11168.71</v>
      </c>
      <c r="D14" s="28">
        <v>0</v>
      </c>
      <c r="E14" s="51">
        <f>E15+E16+E17+E18+E19+E20+E21+E22+E23+E24+E25+E26+E27+E28+E29+E30</f>
        <v>11168.71</v>
      </c>
      <c r="F14" s="51"/>
    </row>
    <row r="15" ht="46.15" customHeight="1" spans="1:6">
      <c r="A15" s="30">
        <v>30201</v>
      </c>
      <c r="B15" s="28" t="s">
        <v>70</v>
      </c>
      <c r="C15" s="28">
        <f t="shared" si="0"/>
        <v>111.1</v>
      </c>
      <c r="D15" s="28">
        <v>0</v>
      </c>
      <c r="E15" s="28">
        <v>111.1</v>
      </c>
      <c r="F15" s="28"/>
    </row>
    <row r="16" ht="46.15" customHeight="1" spans="1:6">
      <c r="A16" s="30">
        <v>30202</v>
      </c>
      <c r="B16" s="28" t="s">
        <v>71</v>
      </c>
      <c r="C16" s="28">
        <f t="shared" si="0"/>
        <v>24.8</v>
      </c>
      <c r="D16" s="28">
        <v>0</v>
      </c>
      <c r="E16" s="28">
        <v>24.8</v>
      </c>
      <c r="F16" s="28"/>
    </row>
    <row r="17" ht="46.15" customHeight="1" spans="1:6">
      <c r="A17" s="30">
        <v>30204</v>
      </c>
      <c r="B17" s="28" t="s">
        <v>72</v>
      </c>
      <c r="C17" s="28">
        <f t="shared" si="0"/>
        <v>0.02</v>
      </c>
      <c r="D17" s="28">
        <v>0</v>
      </c>
      <c r="E17" s="28">
        <v>0.02</v>
      </c>
      <c r="F17" s="28"/>
    </row>
    <row r="18" ht="46.15" customHeight="1" spans="1:6">
      <c r="A18" s="30">
        <v>30205</v>
      </c>
      <c r="B18" s="28" t="s">
        <v>73</v>
      </c>
      <c r="C18" s="28">
        <f t="shared" si="0"/>
        <v>33.17</v>
      </c>
      <c r="D18" s="28">
        <v>0</v>
      </c>
      <c r="E18" s="28">
        <v>33.17</v>
      </c>
      <c r="F18" s="28"/>
    </row>
    <row r="19" ht="46.15" customHeight="1" spans="1:6">
      <c r="A19" s="30">
        <v>30206</v>
      </c>
      <c r="B19" s="28" t="s">
        <v>74</v>
      </c>
      <c r="C19" s="28">
        <f t="shared" si="0"/>
        <v>142.86</v>
      </c>
      <c r="D19" s="28">
        <v>0</v>
      </c>
      <c r="E19" s="28">
        <v>142.86</v>
      </c>
      <c r="F19" s="28"/>
    </row>
    <row r="20" ht="46.15" customHeight="1" spans="1:6">
      <c r="A20" s="30">
        <v>30207</v>
      </c>
      <c r="B20" s="28" t="s">
        <v>75</v>
      </c>
      <c r="C20" s="28">
        <f t="shared" si="0"/>
        <v>24.47</v>
      </c>
      <c r="D20" s="28">
        <v>0</v>
      </c>
      <c r="E20" s="28">
        <v>24.47</v>
      </c>
      <c r="F20" s="28"/>
    </row>
    <row r="21" ht="46.15" customHeight="1" spans="1:6">
      <c r="A21" s="30">
        <v>30208</v>
      </c>
      <c r="B21" s="28" t="s">
        <v>76</v>
      </c>
      <c r="C21" s="28">
        <f t="shared" si="0"/>
        <v>18.98</v>
      </c>
      <c r="D21" s="28">
        <v>0</v>
      </c>
      <c r="E21" s="28">
        <v>18.98</v>
      </c>
      <c r="F21" s="28"/>
    </row>
    <row r="22" ht="46.15" customHeight="1" spans="1:6">
      <c r="A22" s="30">
        <v>30211</v>
      </c>
      <c r="B22" s="28" t="s">
        <v>77</v>
      </c>
      <c r="C22" s="28">
        <f t="shared" si="0"/>
        <v>26.75</v>
      </c>
      <c r="D22" s="28">
        <v>0</v>
      </c>
      <c r="E22" s="28">
        <v>26.75</v>
      </c>
      <c r="F22" s="28"/>
    </row>
    <row r="23" ht="46.15" customHeight="1" spans="1:6">
      <c r="A23" s="30">
        <v>30213</v>
      </c>
      <c r="B23" s="28" t="s">
        <v>78</v>
      </c>
      <c r="C23" s="28">
        <f t="shared" si="0"/>
        <v>187.16</v>
      </c>
      <c r="D23" s="28">
        <v>0</v>
      </c>
      <c r="E23" s="28">
        <v>187.16</v>
      </c>
      <c r="F23" s="28"/>
    </row>
    <row r="24" ht="46.15" customHeight="1" spans="1:6">
      <c r="A24" s="30">
        <v>30215</v>
      </c>
      <c r="B24" s="28" t="s">
        <v>79</v>
      </c>
      <c r="C24" s="28">
        <f t="shared" si="0"/>
        <v>17.61</v>
      </c>
      <c r="D24" s="28">
        <v>0</v>
      </c>
      <c r="E24" s="28">
        <v>17.61</v>
      </c>
      <c r="F24" s="28"/>
    </row>
    <row r="25" ht="46.15" customHeight="1" spans="1:6">
      <c r="A25" s="30">
        <v>30216</v>
      </c>
      <c r="B25" s="28" t="s">
        <v>80</v>
      </c>
      <c r="C25" s="28">
        <f t="shared" si="0"/>
        <v>33.77</v>
      </c>
      <c r="D25" s="28">
        <v>0</v>
      </c>
      <c r="E25" s="28">
        <v>33.77</v>
      </c>
      <c r="F25" s="28"/>
    </row>
    <row r="26" ht="46.15" customHeight="1" spans="1:6">
      <c r="A26" s="30">
        <v>30217</v>
      </c>
      <c r="B26" s="28" t="s">
        <v>81</v>
      </c>
      <c r="C26" s="28">
        <f t="shared" si="0"/>
        <v>12.87</v>
      </c>
      <c r="D26" s="28">
        <v>0</v>
      </c>
      <c r="E26" s="28">
        <v>12.87</v>
      </c>
      <c r="F26" s="28"/>
    </row>
    <row r="27" ht="46.15" customHeight="1" spans="1:6">
      <c r="A27" s="30">
        <v>30218</v>
      </c>
      <c r="B27" s="28" t="s">
        <v>82</v>
      </c>
      <c r="C27" s="28">
        <f t="shared" si="0"/>
        <v>9382.5</v>
      </c>
      <c r="D27" s="28">
        <v>0</v>
      </c>
      <c r="E27" s="28">
        <v>9382.5</v>
      </c>
      <c r="F27" s="28"/>
    </row>
    <row r="28" ht="46.15" customHeight="1" spans="1:6">
      <c r="A28" s="30">
        <v>30228</v>
      </c>
      <c r="B28" s="28" t="s">
        <v>83</v>
      </c>
      <c r="C28" s="28">
        <f t="shared" si="0"/>
        <v>47.03</v>
      </c>
      <c r="D28" s="28">
        <v>0</v>
      </c>
      <c r="E28" s="28">
        <v>47.03</v>
      </c>
      <c r="F28" s="28"/>
    </row>
    <row r="29" ht="46.15" customHeight="1" spans="1:6">
      <c r="A29" s="30">
        <v>30231</v>
      </c>
      <c r="B29" s="28" t="s">
        <v>84</v>
      </c>
      <c r="C29" s="28">
        <f t="shared" si="0"/>
        <v>51.81</v>
      </c>
      <c r="D29" s="28">
        <v>0</v>
      </c>
      <c r="E29" s="28">
        <v>51.81</v>
      </c>
      <c r="F29" s="28"/>
    </row>
    <row r="30" ht="46.15" customHeight="1" spans="1:6">
      <c r="A30" s="30">
        <v>30299</v>
      </c>
      <c r="B30" s="28" t="s">
        <v>85</v>
      </c>
      <c r="C30" s="28">
        <f t="shared" si="0"/>
        <v>1053.81</v>
      </c>
      <c r="D30" s="28">
        <v>0</v>
      </c>
      <c r="E30" s="28">
        <v>1053.81</v>
      </c>
      <c r="F30" s="28"/>
    </row>
    <row r="31" s="46" customFormat="1" ht="46.15" customHeight="1" spans="1:6">
      <c r="A31" s="52">
        <v>303</v>
      </c>
      <c r="B31" s="53" t="s">
        <v>86</v>
      </c>
      <c r="C31" s="51">
        <f t="shared" si="0"/>
        <v>1040.28</v>
      </c>
      <c r="D31" s="53">
        <v>1040.28</v>
      </c>
      <c r="E31" s="53">
        <v>0</v>
      </c>
      <c r="F31" s="54"/>
    </row>
    <row r="32" s="37" customFormat="1" ht="46.15" customHeight="1" spans="1:6">
      <c r="A32" s="55">
        <v>30204</v>
      </c>
      <c r="B32" s="41" t="s">
        <v>87</v>
      </c>
      <c r="C32" s="28">
        <f t="shared" si="0"/>
        <v>1.56</v>
      </c>
      <c r="D32" s="41">
        <v>1.56</v>
      </c>
      <c r="E32" s="41">
        <v>0</v>
      </c>
      <c r="F32" s="56"/>
    </row>
    <row r="33" s="37" customFormat="1" ht="46.15" customHeight="1" spans="1:6">
      <c r="A33" s="55">
        <v>30207</v>
      </c>
      <c r="B33" s="41" t="s">
        <v>88</v>
      </c>
      <c r="C33" s="28">
        <f t="shared" si="0"/>
        <v>186.56</v>
      </c>
      <c r="D33" s="41">
        <v>186.56</v>
      </c>
      <c r="E33" s="41">
        <v>0</v>
      </c>
      <c r="F33" s="56"/>
    </row>
    <row r="34" s="37" customFormat="1" ht="46.15" customHeight="1" spans="1:6">
      <c r="A34" s="55">
        <v>30309</v>
      </c>
      <c r="B34" s="41" t="s">
        <v>51</v>
      </c>
      <c r="C34" s="28">
        <f t="shared" si="0"/>
        <v>476.77</v>
      </c>
      <c r="D34" s="41">
        <v>476.77</v>
      </c>
      <c r="E34" s="41">
        <v>0</v>
      </c>
      <c r="F34" s="56"/>
    </row>
    <row r="35" s="37" customFormat="1" ht="46.15" customHeight="1" spans="1:6">
      <c r="A35" s="55">
        <v>30310</v>
      </c>
      <c r="B35" s="41" t="s">
        <v>52</v>
      </c>
      <c r="C35" s="28">
        <f t="shared" si="0"/>
        <v>121.61</v>
      </c>
      <c r="D35" s="41">
        <v>121.61</v>
      </c>
      <c r="E35" s="41">
        <v>0</v>
      </c>
      <c r="F35" s="56"/>
    </row>
    <row r="36" s="37" customFormat="1" ht="46.15" customHeight="1" spans="1:6">
      <c r="A36" s="55">
        <v>30399</v>
      </c>
      <c r="B36" s="41" t="s">
        <v>89</v>
      </c>
      <c r="C36" s="28">
        <f t="shared" si="0"/>
        <v>253.78</v>
      </c>
      <c r="D36" s="41">
        <v>253.78</v>
      </c>
      <c r="E36" s="41">
        <v>0</v>
      </c>
      <c r="F36" s="56"/>
    </row>
    <row r="37" s="47" customFormat="1" ht="46.15" customHeight="1" spans="1:6">
      <c r="A37" s="52">
        <v>310</v>
      </c>
      <c r="B37" s="53" t="s">
        <v>90</v>
      </c>
      <c r="C37" s="51">
        <f t="shared" si="0"/>
        <v>746.48</v>
      </c>
      <c r="D37" s="53">
        <v>746.48</v>
      </c>
      <c r="E37" s="53">
        <v>0</v>
      </c>
      <c r="F37" s="54"/>
    </row>
    <row r="38" s="37" customFormat="1" ht="46.15" customHeight="1" spans="1:6">
      <c r="A38" s="55">
        <v>31099</v>
      </c>
      <c r="B38" s="41" t="s">
        <v>91</v>
      </c>
      <c r="C38" s="28">
        <f t="shared" si="0"/>
        <v>746.48</v>
      </c>
      <c r="D38" s="41">
        <v>746.48</v>
      </c>
      <c r="E38" s="41">
        <v>0</v>
      </c>
      <c r="F38" s="56"/>
    </row>
    <row r="39" s="1" customFormat="1" ht="46.15" customHeight="1" spans="1:6">
      <c r="A39" s="51" t="s">
        <v>8</v>
      </c>
      <c r="B39" s="51"/>
      <c r="C39" s="51">
        <f>C37+C31+C14+C5</f>
        <v>21692.48</v>
      </c>
      <c r="D39" s="51">
        <f>D37+D31+D5</f>
        <v>10523.77</v>
      </c>
      <c r="E39" s="51">
        <f>E14</f>
        <v>11168.71</v>
      </c>
      <c r="F39" s="51"/>
    </row>
  </sheetData>
  <mergeCells count="5">
    <mergeCell ref="E2:F2"/>
    <mergeCell ref="A3:B3"/>
    <mergeCell ref="C3:E3"/>
    <mergeCell ref="A39:B39"/>
    <mergeCell ref="F3:F4"/>
  </mergeCells>
  <pageMargins left="0.699305555555556" right="0.699305555555556" top="0.75" bottom="0.75" header="0.3" footer="0.3"/>
  <pageSetup paperSize="9" orientation="portrait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workbookViewId="0">
      <selection activeCell="F7" sqref="F7"/>
    </sheetView>
  </sheetViews>
  <sheetFormatPr defaultColWidth="9" defaultRowHeight="13.5"/>
  <cols>
    <col min="1" max="1" width="12.5" customWidth="1"/>
    <col min="4" max="4" width="11" customWidth="1"/>
    <col min="5" max="5" width="10.125" customWidth="1"/>
    <col min="6" max="6" width="14.375" style="37" customWidth="1"/>
    <col min="10" max="10" width="10.875" customWidth="1"/>
    <col min="11" max="11" width="10.125" customWidth="1"/>
    <col min="12" max="12" width="10.875" customWidth="1"/>
  </cols>
  <sheetData>
    <row r="1" ht="30" customHeight="1" spans="1:12">
      <c r="A1" s="4" t="s">
        <v>92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ht="20.45" customHeight="1" spans="1:12">
      <c r="A2" s="38"/>
      <c r="B2" s="39"/>
      <c r="C2" s="39"/>
      <c r="D2" s="39"/>
      <c r="E2" s="39"/>
      <c r="F2" s="40"/>
      <c r="G2" s="39"/>
      <c r="H2" s="39"/>
      <c r="I2" s="39"/>
      <c r="J2" s="39"/>
      <c r="K2" s="45" t="s">
        <v>3</v>
      </c>
      <c r="L2" s="45"/>
    </row>
    <row r="3" ht="49.15" customHeight="1" spans="1:12">
      <c r="A3" s="32" t="s">
        <v>94</v>
      </c>
      <c r="B3" s="32"/>
      <c r="C3" s="32"/>
      <c r="D3" s="32"/>
      <c r="E3" s="32"/>
      <c r="F3" s="32"/>
      <c r="G3" s="32" t="s">
        <v>95</v>
      </c>
      <c r="H3" s="32"/>
      <c r="I3" s="32"/>
      <c r="J3" s="32"/>
      <c r="K3" s="32"/>
      <c r="L3" s="32"/>
    </row>
    <row r="4" ht="49.15" customHeight="1" spans="1:12">
      <c r="A4" s="32" t="s">
        <v>8</v>
      </c>
      <c r="B4" s="28" t="s">
        <v>96</v>
      </c>
      <c r="C4" s="32" t="s">
        <v>97</v>
      </c>
      <c r="D4" s="32"/>
      <c r="E4" s="32"/>
      <c r="F4" s="41" t="s">
        <v>81</v>
      </c>
      <c r="G4" s="32" t="s">
        <v>8</v>
      </c>
      <c r="H4" s="28" t="s">
        <v>96</v>
      </c>
      <c r="I4" s="32" t="s">
        <v>97</v>
      </c>
      <c r="J4" s="32"/>
      <c r="K4" s="32"/>
      <c r="L4" s="28" t="s">
        <v>81</v>
      </c>
    </row>
    <row r="5" ht="49.15" customHeight="1" spans="1:12">
      <c r="A5" s="32"/>
      <c r="B5" s="28"/>
      <c r="C5" s="28" t="s">
        <v>37</v>
      </c>
      <c r="D5" s="28" t="s">
        <v>98</v>
      </c>
      <c r="E5" s="28" t="s">
        <v>99</v>
      </c>
      <c r="F5" s="41"/>
      <c r="G5" s="32"/>
      <c r="H5" s="28"/>
      <c r="I5" s="28" t="s">
        <v>37</v>
      </c>
      <c r="J5" s="28" t="s">
        <v>98</v>
      </c>
      <c r="K5" s="28" t="s">
        <v>99</v>
      </c>
      <c r="L5" s="28"/>
    </row>
    <row r="6" ht="49.15" customHeight="1" spans="1:12">
      <c r="A6" s="32">
        <v>12.65</v>
      </c>
      <c r="B6" s="32">
        <v>0</v>
      </c>
      <c r="C6" s="32">
        <v>11.29</v>
      </c>
      <c r="D6" s="32">
        <v>0</v>
      </c>
      <c r="E6" s="32">
        <v>11.29</v>
      </c>
      <c r="F6" s="42">
        <v>1.36</v>
      </c>
      <c r="G6" s="32">
        <v>10.97</v>
      </c>
      <c r="H6" s="32">
        <v>0</v>
      </c>
      <c r="I6" s="32">
        <v>10.42</v>
      </c>
      <c r="J6" s="32">
        <v>0</v>
      </c>
      <c r="K6" s="32">
        <v>10.42</v>
      </c>
      <c r="L6" s="32">
        <v>0.55</v>
      </c>
    </row>
    <row r="7" ht="49.15" customHeight="1" spans="1:12">
      <c r="A7" s="43"/>
      <c r="B7" s="32"/>
      <c r="C7" s="43"/>
      <c r="D7" s="43"/>
      <c r="E7" s="43"/>
      <c r="F7" s="44"/>
      <c r="G7" s="43"/>
      <c r="H7" s="43"/>
      <c r="I7" s="43"/>
      <c r="J7" s="43"/>
      <c r="K7" s="43"/>
      <c r="L7" s="43"/>
    </row>
    <row r="8" ht="49.15" customHeight="1" spans="1:12">
      <c r="A8" s="43"/>
      <c r="B8" s="32"/>
      <c r="C8" s="43"/>
      <c r="D8" s="43"/>
      <c r="E8" s="43"/>
      <c r="F8" s="44"/>
      <c r="G8" s="43"/>
      <c r="H8" s="43"/>
      <c r="I8" s="43"/>
      <c r="J8" s="43"/>
      <c r="K8" s="43"/>
      <c r="L8" s="43"/>
    </row>
    <row r="9" ht="49.15" customHeight="1" spans="1:12">
      <c r="A9" s="43"/>
      <c r="B9" s="32"/>
      <c r="C9" s="43"/>
      <c r="D9" s="43"/>
      <c r="E9" s="43"/>
      <c r="F9" s="44"/>
      <c r="G9" s="43"/>
      <c r="H9" s="43"/>
      <c r="I9" s="43"/>
      <c r="J9" s="43"/>
      <c r="K9" s="43"/>
      <c r="L9" s="43"/>
    </row>
    <row r="10" ht="49.15" customHeight="1" spans="1:12">
      <c r="A10" s="43"/>
      <c r="B10" s="32"/>
      <c r="C10" s="43"/>
      <c r="D10" s="43"/>
      <c r="E10" s="43"/>
      <c r="F10" s="44"/>
      <c r="G10" s="43"/>
      <c r="H10" s="43"/>
      <c r="I10" s="43"/>
      <c r="J10" s="43"/>
      <c r="K10" s="43"/>
      <c r="L10" s="43"/>
    </row>
    <row r="11" spans="4:4">
      <c r="D11" s="8"/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16" workbookViewId="0">
      <selection activeCell="G11" sqref="G11"/>
    </sheetView>
  </sheetViews>
  <sheetFormatPr defaultColWidth="9" defaultRowHeight="13.5" outlineLevelCol="6"/>
  <cols>
    <col min="1" max="1" width="11" customWidth="1"/>
    <col min="2" max="2" width="11.75" customWidth="1"/>
    <col min="3" max="3" width="12.375" customWidth="1"/>
    <col min="4" max="4" width="16.375" customWidth="1"/>
    <col min="5" max="5" width="14.375" customWidth="1"/>
    <col min="6" max="6" width="15" customWidth="1"/>
  </cols>
  <sheetData>
    <row r="1" ht="24" spans="1:6">
      <c r="A1" s="4" t="s">
        <v>92</v>
      </c>
      <c r="B1" s="4"/>
      <c r="C1" s="21" t="s">
        <v>100</v>
      </c>
      <c r="D1" s="21"/>
      <c r="E1" s="21"/>
      <c r="F1" s="21"/>
    </row>
    <row r="2" ht="21" customHeight="1" spans="1:6">
      <c r="A2" s="31" t="s">
        <v>101</v>
      </c>
      <c r="E2" s="9" t="s">
        <v>3</v>
      </c>
      <c r="F2" s="9"/>
    </row>
    <row r="3" ht="27.6" customHeight="1" spans="1:6">
      <c r="A3" s="32" t="s">
        <v>35</v>
      </c>
      <c r="B3" s="32" t="s">
        <v>102</v>
      </c>
      <c r="C3" s="33" t="s">
        <v>103</v>
      </c>
      <c r="D3" s="32" t="s">
        <v>104</v>
      </c>
      <c r="E3" s="32"/>
      <c r="F3" s="32"/>
    </row>
    <row r="4" ht="27.6" customHeight="1" spans="1:6">
      <c r="A4" s="32"/>
      <c r="B4" s="32"/>
      <c r="C4" s="33"/>
      <c r="D4" s="32" t="s">
        <v>8</v>
      </c>
      <c r="E4" s="32" t="s">
        <v>38</v>
      </c>
      <c r="F4" s="32" t="s">
        <v>39</v>
      </c>
    </row>
    <row r="5" ht="27.6" customHeight="1" spans="1:6">
      <c r="A5" s="34"/>
      <c r="B5" s="34"/>
      <c r="C5" s="34"/>
      <c r="D5" s="32">
        <v>0</v>
      </c>
      <c r="E5" s="32">
        <v>0</v>
      </c>
      <c r="F5" s="32">
        <v>0</v>
      </c>
    </row>
    <row r="6" ht="27.6" customHeight="1" spans="1:6">
      <c r="A6" s="34"/>
      <c r="B6" s="34"/>
      <c r="C6" s="34"/>
      <c r="D6" s="32">
        <v>0</v>
      </c>
      <c r="E6" s="32">
        <v>0</v>
      </c>
      <c r="F6" s="32">
        <v>0</v>
      </c>
    </row>
    <row r="7" ht="27.6" customHeight="1" spans="1:6">
      <c r="A7" s="34"/>
      <c r="B7" s="34"/>
      <c r="C7" s="34"/>
      <c r="D7" s="32">
        <v>0</v>
      </c>
      <c r="E7" s="32">
        <v>0</v>
      </c>
      <c r="F7" s="32">
        <v>0</v>
      </c>
    </row>
    <row r="8" ht="27.6" customHeight="1" spans="1:6">
      <c r="A8" s="34"/>
      <c r="B8" s="34"/>
      <c r="C8" s="34"/>
      <c r="D8" s="32">
        <v>0</v>
      </c>
      <c r="E8" s="32">
        <v>0</v>
      </c>
      <c r="F8" s="32">
        <v>0</v>
      </c>
    </row>
    <row r="9" ht="27.6" customHeight="1" spans="1:6">
      <c r="A9" s="34"/>
      <c r="B9" s="34"/>
      <c r="C9" s="34"/>
      <c r="D9" s="32">
        <v>0</v>
      </c>
      <c r="E9" s="32">
        <v>0</v>
      </c>
      <c r="F9" s="32">
        <v>0</v>
      </c>
    </row>
    <row r="10" ht="27.6" customHeight="1" spans="1:6">
      <c r="A10" s="34"/>
      <c r="B10" s="34"/>
      <c r="C10" s="34"/>
      <c r="D10" s="32">
        <v>0</v>
      </c>
      <c r="E10" s="32">
        <v>0</v>
      </c>
      <c r="F10" s="32">
        <v>0</v>
      </c>
    </row>
    <row r="11" ht="27.6" customHeight="1" spans="1:6">
      <c r="A11" s="34"/>
      <c r="B11" s="34"/>
      <c r="C11" s="34"/>
      <c r="D11" s="32">
        <v>0</v>
      </c>
      <c r="E11" s="32">
        <v>0</v>
      </c>
      <c r="F11" s="32">
        <v>0</v>
      </c>
    </row>
    <row r="12" ht="27.6" customHeight="1" spans="1:6">
      <c r="A12" s="34"/>
      <c r="B12" s="34"/>
      <c r="C12" s="34"/>
      <c r="D12" s="32">
        <v>0</v>
      </c>
      <c r="E12" s="32">
        <v>0</v>
      </c>
      <c r="F12" s="32">
        <v>0</v>
      </c>
    </row>
    <row r="13" ht="27.6" customHeight="1" spans="1:6">
      <c r="A13" s="34"/>
      <c r="B13" s="34"/>
      <c r="C13" s="34"/>
      <c r="D13" s="32">
        <v>0</v>
      </c>
      <c r="E13" s="32">
        <v>0</v>
      </c>
      <c r="F13" s="32">
        <v>0</v>
      </c>
    </row>
    <row r="14" ht="27.6" customHeight="1" spans="1:6">
      <c r="A14" s="34"/>
      <c r="B14" s="34"/>
      <c r="C14" s="34"/>
      <c r="D14" s="32">
        <v>0</v>
      </c>
      <c r="E14" s="32">
        <v>0</v>
      </c>
      <c r="F14" s="32">
        <v>0</v>
      </c>
    </row>
    <row r="15" ht="27.6" customHeight="1" spans="1:6">
      <c r="A15" s="34"/>
      <c r="B15" s="34"/>
      <c r="C15" s="34"/>
      <c r="D15" s="32">
        <v>0</v>
      </c>
      <c r="E15" s="32">
        <v>0</v>
      </c>
      <c r="F15" s="32">
        <v>0</v>
      </c>
    </row>
    <row r="16" ht="27.6" customHeight="1" spans="1:6">
      <c r="A16" s="34"/>
      <c r="B16" s="34"/>
      <c r="C16" s="34"/>
      <c r="D16" s="32">
        <v>0</v>
      </c>
      <c r="E16" s="32">
        <v>0</v>
      </c>
      <c r="F16" s="32">
        <v>0</v>
      </c>
    </row>
    <row r="17" ht="27.6" customHeight="1" spans="1:6">
      <c r="A17" s="34"/>
      <c r="B17" s="34"/>
      <c r="C17" s="34"/>
      <c r="D17" s="32">
        <v>0</v>
      </c>
      <c r="E17" s="32">
        <v>0</v>
      </c>
      <c r="F17" s="32">
        <v>0</v>
      </c>
    </row>
    <row r="18" ht="27.6" customHeight="1" spans="1:6">
      <c r="A18" s="34"/>
      <c r="B18" s="34"/>
      <c r="C18" s="34"/>
      <c r="D18" s="32">
        <v>0</v>
      </c>
      <c r="E18" s="32">
        <v>0</v>
      </c>
      <c r="F18" s="32">
        <v>0</v>
      </c>
    </row>
    <row r="19" ht="27.6" customHeight="1" spans="1:6">
      <c r="A19" s="34"/>
      <c r="B19" s="34"/>
      <c r="C19" s="34"/>
      <c r="D19" s="32">
        <v>0</v>
      </c>
      <c r="E19" s="32">
        <v>0</v>
      </c>
      <c r="F19" s="32">
        <v>0</v>
      </c>
    </row>
    <row r="20" ht="27.6" customHeight="1" spans="1:6">
      <c r="A20" s="32" t="s">
        <v>8</v>
      </c>
      <c r="B20" s="32"/>
      <c r="C20" s="34"/>
      <c r="D20" s="32">
        <v>0</v>
      </c>
      <c r="E20" s="32">
        <v>0</v>
      </c>
      <c r="F20" s="32">
        <v>0</v>
      </c>
    </row>
    <row r="21" ht="18.75" spans="1:7">
      <c r="A21" s="35" t="s">
        <v>105</v>
      </c>
      <c r="B21" s="35"/>
      <c r="C21" s="35"/>
      <c r="D21" s="35"/>
      <c r="E21" s="35"/>
      <c r="F21" s="35"/>
      <c r="G21" s="36"/>
    </row>
  </sheetData>
  <mergeCells count="8">
    <mergeCell ref="C1:F1"/>
    <mergeCell ref="E2:F2"/>
    <mergeCell ref="D3:F3"/>
    <mergeCell ref="A20:B20"/>
    <mergeCell ref="A21:F21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4" sqref="D14"/>
    </sheetView>
  </sheetViews>
  <sheetFormatPr defaultColWidth="9" defaultRowHeight="13.5" outlineLevelCol="3"/>
  <cols>
    <col min="1" max="1" width="36.25" customWidth="1"/>
    <col min="2" max="2" width="26.25" customWidth="1"/>
    <col min="3" max="3" width="36.25" customWidth="1"/>
    <col min="4" max="4" width="27.5" customWidth="1"/>
  </cols>
  <sheetData>
    <row r="1" ht="24" spans="1:4">
      <c r="A1" s="4" t="s">
        <v>106</v>
      </c>
      <c r="B1" s="21" t="s">
        <v>107</v>
      </c>
      <c r="C1" s="21"/>
      <c r="D1" s="21"/>
    </row>
    <row r="2" ht="21.6" customHeight="1" spans="1:4">
      <c r="A2" s="27"/>
      <c r="D2" t="s">
        <v>3</v>
      </c>
    </row>
    <row r="3" ht="28.15" customHeight="1" spans="1:4">
      <c r="A3" s="28" t="s">
        <v>4</v>
      </c>
      <c r="B3" s="28"/>
      <c r="C3" s="28" t="s">
        <v>5</v>
      </c>
      <c r="D3" s="28"/>
    </row>
    <row r="4" ht="28.15" customHeight="1" spans="1:4">
      <c r="A4" s="28" t="s">
        <v>6</v>
      </c>
      <c r="B4" s="28" t="s">
        <v>7</v>
      </c>
      <c r="C4" s="28" t="s">
        <v>6</v>
      </c>
      <c r="D4" s="28" t="s">
        <v>7</v>
      </c>
    </row>
    <row r="5" ht="28.15" customHeight="1" spans="1:4">
      <c r="A5" s="29" t="s">
        <v>108</v>
      </c>
      <c r="B5" s="28">
        <v>13684.14</v>
      </c>
      <c r="C5" s="29" t="s">
        <v>109</v>
      </c>
      <c r="D5" s="28">
        <v>0</v>
      </c>
    </row>
    <row r="6" ht="28.15" customHeight="1" spans="1:4">
      <c r="A6" s="29" t="s">
        <v>110</v>
      </c>
      <c r="B6" s="28">
        <v>0</v>
      </c>
      <c r="C6" s="29" t="s">
        <v>111</v>
      </c>
      <c r="D6" s="28">
        <v>0</v>
      </c>
    </row>
    <row r="7" ht="28.15" customHeight="1" spans="1:4">
      <c r="A7" s="29" t="s">
        <v>112</v>
      </c>
      <c r="B7" s="28">
        <v>16321.98</v>
      </c>
      <c r="C7" s="29" t="s">
        <v>113</v>
      </c>
      <c r="D7" s="28">
        <v>0</v>
      </c>
    </row>
    <row r="8" ht="28.15" customHeight="1" spans="1:4">
      <c r="A8" s="29" t="s">
        <v>114</v>
      </c>
      <c r="B8" s="28">
        <v>0</v>
      </c>
      <c r="C8" s="29" t="s">
        <v>115</v>
      </c>
      <c r="D8" s="28">
        <v>0</v>
      </c>
    </row>
    <row r="9" ht="28.15" customHeight="1" spans="1:4">
      <c r="A9" s="29" t="s">
        <v>116</v>
      </c>
      <c r="B9" s="28">
        <v>0</v>
      </c>
      <c r="C9" s="29" t="s">
        <v>117</v>
      </c>
      <c r="D9" s="28">
        <v>0</v>
      </c>
    </row>
    <row r="10" ht="28.15" customHeight="1" spans="1:4">
      <c r="A10" s="28"/>
      <c r="B10" s="28">
        <v>0</v>
      </c>
      <c r="C10" s="29" t="s">
        <v>118</v>
      </c>
      <c r="D10" s="28">
        <v>0</v>
      </c>
    </row>
    <row r="11" ht="28.15" customHeight="1" spans="1:4">
      <c r="A11" s="28"/>
      <c r="B11" s="28">
        <v>0</v>
      </c>
      <c r="C11" s="30" t="s">
        <v>119</v>
      </c>
      <c r="D11" s="28">
        <v>375.53</v>
      </c>
    </row>
    <row r="12" ht="28.15" customHeight="1" spans="1:4">
      <c r="A12" s="28"/>
      <c r="B12" s="28"/>
      <c r="C12" s="30" t="s">
        <v>120</v>
      </c>
      <c r="D12" s="28">
        <v>20992.23</v>
      </c>
    </row>
    <row r="13" ht="28.15" customHeight="1" spans="1:4">
      <c r="A13" s="28"/>
      <c r="B13" s="28"/>
      <c r="C13" s="30" t="s">
        <v>121</v>
      </c>
      <c r="D13" s="28">
        <v>359.99</v>
      </c>
    </row>
    <row r="14" ht="28.15" customHeight="1" spans="1:4">
      <c r="A14" s="28" t="s">
        <v>122</v>
      </c>
      <c r="B14" s="28">
        <f>B5+B7</f>
        <v>30006.12</v>
      </c>
      <c r="C14" s="28" t="s">
        <v>123</v>
      </c>
      <c r="D14" s="28">
        <f>D11+D12+D13</f>
        <v>21727.75</v>
      </c>
    </row>
    <row r="15" ht="28.15" customHeight="1" spans="1:4">
      <c r="A15" s="29" t="s">
        <v>124</v>
      </c>
      <c r="B15" s="28">
        <v>0</v>
      </c>
      <c r="C15" s="30" t="s">
        <v>26</v>
      </c>
      <c r="D15" s="28">
        <v>4671.64</v>
      </c>
    </row>
    <row r="16" ht="28.15" customHeight="1" spans="1:4">
      <c r="A16" s="29" t="s">
        <v>125</v>
      </c>
      <c r="B16" s="28">
        <v>4196.99</v>
      </c>
      <c r="C16" s="29" t="s">
        <v>126</v>
      </c>
      <c r="D16" s="28">
        <v>7803.72</v>
      </c>
    </row>
    <row r="17" ht="28.15" customHeight="1" spans="1:4">
      <c r="A17" s="28" t="s">
        <v>27</v>
      </c>
      <c r="B17" s="28">
        <f>B14+B16</f>
        <v>34203.11</v>
      </c>
      <c r="C17" s="28" t="s">
        <v>28</v>
      </c>
      <c r="D17" s="28">
        <f>D14+D15+D16</f>
        <v>34203.11</v>
      </c>
    </row>
  </sheetData>
  <mergeCells count="2">
    <mergeCell ref="A3:B3"/>
    <mergeCell ref="C3:D3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zoomScale="120" zoomScaleNormal="120" topLeftCell="B4" workbookViewId="0">
      <selection activeCell="I15" sqref="I15"/>
    </sheetView>
  </sheetViews>
  <sheetFormatPr defaultColWidth="9" defaultRowHeight="27.75" customHeight="1"/>
  <cols>
    <col min="2" max="2" width="18.875" customWidth="1"/>
    <col min="3" max="3" width="12.625" customWidth="1"/>
    <col min="5" max="5" width="9.375"/>
    <col min="6" max="6" width="10.625" customWidth="1"/>
    <col min="7" max="7" width="9.375"/>
  </cols>
  <sheetData>
    <row r="1" customHeight="1" spans="1:12">
      <c r="A1" s="20" t="s">
        <v>127</v>
      </c>
      <c r="B1" s="21"/>
      <c r="C1" s="21"/>
      <c r="D1" s="21"/>
      <c r="E1" s="21"/>
      <c r="F1" s="21" t="s">
        <v>128</v>
      </c>
      <c r="G1" s="21"/>
      <c r="H1" s="21"/>
      <c r="I1" s="21"/>
      <c r="J1" s="21"/>
      <c r="K1" s="21"/>
      <c r="L1" s="21"/>
    </row>
    <row r="2" ht="18" customHeight="1" spans="1:12">
      <c r="A2" s="22" t="s">
        <v>129</v>
      </c>
      <c r="K2" s="9" t="s">
        <v>3</v>
      </c>
      <c r="L2" s="9"/>
    </row>
    <row r="3" ht="41.45" customHeight="1" spans="1:12">
      <c r="A3" s="10" t="s">
        <v>130</v>
      </c>
      <c r="B3" s="10"/>
      <c r="C3" s="10" t="s">
        <v>8</v>
      </c>
      <c r="D3" s="10" t="s">
        <v>125</v>
      </c>
      <c r="E3" s="10" t="s">
        <v>131</v>
      </c>
      <c r="F3" s="10" t="s">
        <v>132</v>
      </c>
      <c r="G3" s="10" t="s">
        <v>17</v>
      </c>
      <c r="H3" s="10" t="s">
        <v>133</v>
      </c>
      <c r="I3" s="10" t="s">
        <v>134</v>
      </c>
      <c r="J3" s="10" t="s">
        <v>135</v>
      </c>
      <c r="K3" s="10" t="s">
        <v>136</v>
      </c>
      <c r="L3" s="10" t="s">
        <v>124</v>
      </c>
    </row>
    <row r="4" ht="21" customHeight="1" spans="1:12">
      <c r="A4" s="11" t="s">
        <v>35</v>
      </c>
      <c r="B4" s="12" t="s">
        <v>36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="1" customFormat="1" ht="21.95" customHeight="1" spans="1:12">
      <c r="A5" s="13">
        <v>208</v>
      </c>
      <c r="B5" s="14" t="s">
        <v>40</v>
      </c>
      <c r="C5" s="14">
        <f>D5+E5+G5</f>
        <v>375.53</v>
      </c>
      <c r="D5" s="14">
        <v>0</v>
      </c>
      <c r="E5" s="14">
        <v>375.53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</row>
    <row r="6" customHeight="1" spans="1:12">
      <c r="A6" s="11">
        <v>20805</v>
      </c>
      <c r="B6" s="12" t="s">
        <v>41</v>
      </c>
      <c r="C6" s="14">
        <f t="shared" ref="C6:C17" si="0">D6+E6+G6</f>
        <v>375.53</v>
      </c>
      <c r="D6" s="12">
        <v>0</v>
      </c>
      <c r="E6" s="12">
        <v>375.53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  <row r="7" customHeight="1" spans="1:12">
      <c r="A7" s="15">
        <v>2080507</v>
      </c>
      <c r="B7" s="10" t="s">
        <v>42</v>
      </c>
      <c r="C7" s="14">
        <f t="shared" si="0"/>
        <v>375.53</v>
      </c>
      <c r="D7" s="12">
        <v>0</v>
      </c>
      <c r="E7" s="12">
        <v>375.53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="1" customFormat="1" customHeight="1" spans="1:12">
      <c r="A8" s="16">
        <v>210</v>
      </c>
      <c r="B8" s="17" t="s">
        <v>43</v>
      </c>
      <c r="C8" s="14">
        <f t="shared" si="0"/>
        <v>33467.58</v>
      </c>
      <c r="D8" s="14">
        <v>4196.99</v>
      </c>
      <c r="E8" s="14">
        <f>E9+E12</f>
        <v>12948.61</v>
      </c>
      <c r="F8" s="14">
        <v>0</v>
      </c>
      <c r="G8" s="14">
        <v>16321.98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</row>
    <row r="9" customHeight="1" spans="1:12">
      <c r="A9" s="15">
        <v>21002</v>
      </c>
      <c r="B9" s="10" t="s">
        <v>44</v>
      </c>
      <c r="C9" s="12">
        <f t="shared" si="0"/>
        <v>33281.1</v>
      </c>
      <c r="D9" s="12">
        <v>4196.99</v>
      </c>
      <c r="E9" s="12">
        <v>12762.13</v>
      </c>
      <c r="F9" s="12">
        <v>0</v>
      </c>
      <c r="G9" s="12">
        <v>16321.98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</row>
    <row r="10" customHeight="1" spans="1:12">
      <c r="A10" s="15">
        <v>2100201</v>
      </c>
      <c r="B10" s="10" t="s">
        <v>45</v>
      </c>
      <c r="C10" s="12">
        <f t="shared" si="0"/>
        <v>33281.1</v>
      </c>
      <c r="D10" s="12">
        <v>4196.99</v>
      </c>
      <c r="E10" s="12">
        <v>12762.13</v>
      </c>
      <c r="F10" s="12">
        <v>0</v>
      </c>
      <c r="G10" s="12">
        <v>16321.98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customHeight="1" spans="1:12">
      <c r="A11" s="15">
        <v>2100299</v>
      </c>
      <c r="B11" s="10" t="s">
        <v>46</v>
      </c>
      <c r="C11" s="12">
        <f t="shared" si="0"/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customHeight="1" spans="1:12">
      <c r="A12" s="15">
        <v>21012</v>
      </c>
      <c r="B12" s="10" t="s">
        <v>47</v>
      </c>
      <c r="C12" s="12">
        <f t="shared" si="0"/>
        <v>186.48</v>
      </c>
      <c r="D12" s="12">
        <v>0</v>
      </c>
      <c r="E12" s="12">
        <v>186.48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customHeight="1" spans="1:12">
      <c r="A13" s="15">
        <v>2101201</v>
      </c>
      <c r="B13" s="10" t="s">
        <v>48</v>
      </c>
      <c r="C13" s="12">
        <f t="shared" si="0"/>
        <v>186.48</v>
      </c>
      <c r="D13" s="12">
        <v>0</v>
      </c>
      <c r="E13" s="12">
        <v>186.48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="3" customFormat="1" ht="21.95" customHeight="1" spans="1:12">
      <c r="A14" s="16">
        <v>221</v>
      </c>
      <c r="B14" s="17" t="s">
        <v>49</v>
      </c>
      <c r="C14" s="14">
        <f t="shared" si="0"/>
        <v>359.99</v>
      </c>
      <c r="D14" s="14">
        <v>0</v>
      </c>
      <c r="E14" s="14">
        <f>E15</f>
        <v>359.99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</row>
    <row r="15" customHeight="1" spans="1:12">
      <c r="A15" s="15">
        <v>22102</v>
      </c>
      <c r="B15" s="10" t="s">
        <v>50</v>
      </c>
      <c r="C15" s="12">
        <f t="shared" si="0"/>
        <v>359.99</v>
      </c>
      <c r="D15" s="12">
        <v>0</v>
      </c>
      <c r="E15" s="12">
        <f>E16+E17</f>
        <v>359.99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</row>
    <row r="16" customHeight="1" spans="1:12">
      <c r="A16" s="15">
        <v>2210201</v>
      </c>
      <c r="B16" s="10" t="s">
        <v>51</v>
      </c>
      <c r="C16" s="12">
        <f t="shared" si="0"/>
        <v>238.38</v>
      </c>
      <c r="D16" s="12">
        <v>0</v>
      </c>
      <c r="E16" s="12">
        <v>238.38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customHeight="1" spans="1:12">
      <c r="A17" s="15">
        <v>2210203</v>
      </c>
      <c r="B17" s="18" t="s">
        <v>52</v>
      </c>
      <c r="C17" s="12">
        <f t="shared" si="0"/>
        <v>121.61</v>
      </c>
      <c r="D17" s="23">
        <v>0</v>
      </c>
      <c r="E17" s="12">
        <v>121.61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customHeight="1" spans="1:12">
      <c r="A18" s="24" t="s">
        <v>137</v>
      </c>
      <c r="B18" s="25"/>
      <c r="C18" s="14">
        <v>34203.11</v>
      </c>
      <c r="D18" s="26">
        <f>D8</f>
        <v>4196.99</v>
      </c>
      <c r="E18" s="26">
        <f>E14+E8+E5</f>
        <v>13684.13</v>
      </c>
      <c r="F18" s="23">
        <v>0</v>
      </c>
      <c r="G18" s="26">
        <f>G8</f>
        <v>16321.98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</sheetData>
  <mergeCells count="3">
    <mergeCell ref="K2:L2"/>
    <mergeCell ref="A3:B3"/>
    <mergeCell ref="A18:B18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D13" sqref="D13"/>
    </sheetView>
  </sheetViews>
  <sheetFormatPr defaultColWidth="9" defaultRowHeight="13.5" outlineLevelCol="7"/>
  <cols>
    <col min="1" max="1" width="12.75" customWidth="1"/>
    <col min="2" max="2" width="20.875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4" t="s">
        <v>138</v>
      </c>
      <c r="B1" s="5" t="s">
        <v>139</v>
      </c>
      <c r="C1" s="5"/>
      <c r="D1" s="6"/>
      <c r="E1" s="5"/>
      <c r="F1" s="5"/>
      <c r="G1" s="5"/>
      <c r="H1" s="5"/>
    </row>
    <row r="2" ht="20.25" customHeight="1" spans="1:8">
      <c r="A2" s="7"/>
      <c r="B2" s="8"/>
      <c r="C2" s="8"/>
      <c r="D2" s="8"/>
      <c r="E2" s="8"/>
      <c r="F2" s="8"/>
      <c r="G2" s="9" t="s">
        <v>3</v>
      </c>
      <c r="H2" s="9"/>
    </row>
    <row r="3" ht="31.15" customHeight="1" spans="1:8">
      <c r="A3" s="10" t="s">
        <v>130</v>
      </c>
      <c r="B3" s="10"/>
      <c r="C3" s="10" t="s">
        <v>8</v>
      </c>
      <c r="D3" s="10" t="s">
        <v>38</v>
      </c>
      <c r="E3" s="10" t="s">
        <v>39</v>
      </c>
      <c r="F3" s="10" t="s">
        <v>140</v>
      </c>
      <c r="G3" s="10" t="s">
        <v>141</v>
      </c>
      <c r="H3" s="10" t="s">
        <v>142</v>
      </c>
    </row>
    <row r="4" ht="23.45" customHeight="1" spans="1:8">
      <c r="A4" s="11" t="s">
        <v>35</v>
      </c>
      <c r="B4" s="12" t="s">
        <v>36</v>
      </c>
      <c r="C4" s="12"/>
      <c r="D4" s="12"/>
      <c r="E4" s="12"/>
      <c r="F4" s="12"/>
      <c r="G4" s="12"/>
      <c r="H4" s="12"/>
    </row>
    <row r="5" s="1" customFormat="1" ht="23.45" customHeight="1" spans="1:8">
      <c r="A5" s="13">
        <v>208</v>
      </c>
      <c r="B5" s="14" t="s">
        <v>40</v>
      </c>
      <c r="C5" s="14">
        <f>D5+E5</f>
        <v>375.53</v>
      </c>
      <c r="D5" s="14">
        <v>375.53</v>
      </c>
      <c r="E5" s="14">
        <v>0</v>
      </c>
      <c r="F5" s="14">
        <v>0</v>
      </c>
      <c r="G5" s="14">
        <v>0</v>
      </c>
      <c r="H5" s="14">
        <v>0</v>
      </c>
    </row>
    <row r="6" ht="23.45" customHeight="1" spans="1:8">
      <c r="A6" s="11">
        <v>20805</v>
      </c>
      <c r="B6" s="12" t="s">
        <v>41</v>
      </c>
      <c r="C6" s="12">
        <f t="shared" ref="C6:C19" si="0">D6+E6</f>
        <v>375.53</v>
      </c>
      <c r="D6" s="12">
        <v>375.53</v>
      </c>
      <c r="E6" s="12">
        <v>0</v>
      </c>
      <c r="F6" s="12">
        <v>0</v>
      </c>
      <c r="G6" s="12">
        <v>0</v>
      </c>
      <c r="H6" s="12">
        <v>0</v>
      </c>
    </row>
    <row r="7" ht="35.1" customHeight="1" spans="1:8">
      <c r="A7" s="15">
        <v>2080507</v>
      </c>
      <c r="B7" s="10" t="s">
        <v>42</v>
      </c>
      <c r="C7" s="12">
        <f t="shared" si="0"/>
        <v>375.53</v>
      </c>
      <c r="D7" s="12">
        <v>375.53</v>
      </c>
      <c r="E7" s="12">
        <v>0</v>
      </c>
      <c r="F7" s="12">
        <v>0</v>
      </c>
      <c r="G7" s="12">
        <v>0</v>
      </c>
      <c r="H7" s="12">
        <v>0</v>
      </c>
    </row>
    <row r="8" s="1" customFormat="1" ht="33" customHeight="1" spans="1:8">
      <c r="A8" s="16">
        <v>210</v>
      </c>
      <c r="B8" s="17" t="s">
        <v>43</v>
      </c>
      <c r="C8" s="14">
        <f t="shared" si="0"/>
        <v>20992.23</v>
      </c>
      <c r="D8" s="14">
        <f>D9+D12</f>
        <v>20956.96</v>
      </c>
      <c r="E8" s="14">
        <v>35.27</v>
      </c>
      <c r="F8" s="14">
        <v>0</v>
      </c>
      <c r="G8" s="14">
        <v>0</v>
      </c>
      <c r="H8" s="14">
        <v>0</v>
      </c>
    </row>
    <row r="9" ht="23.45" customHeight="1" spans="1:8">
      <c r="A9" s="15">
        <v>21002</v>
      </c>
      <c r="B9" s="10" t="s">
        <v>44</v>
      </c>
      <c r="C9" s="12">
        <f t="shared" si="0"/>
        <v>20805.75</v>
      </c>
      <c r="D9" s="12">
        <v>20770.48</v>
      </c>
      <c r="E9" s="12">
        <v>35.27</v>
      </c>
      <c r="F9" s="12">
        <v>0</v>
      </c>
      <c r="G9" s="12">
        <v>0</v>
      </c>
      <c r="H9" s="12">
        <v>0</v>
      </c>
    </row>
    <row r="10" ht="23.45" customHeight="1" spans="1:8">
      <c r="A10" s="15">
        <v>2100201</v>
      </c>
      <c r="B10" s="10" t="s">
        <v>45</v>
      </c>
      <c r="C10" s="12">
        <f t="shared" si="0"/>
        <v>20770.48</v>
      </c>
      <c r="D10" s="12">
        <v>20770.48</v>
      </c>
      <c r="E10" s="12">
        <v>0</v>
      </c>
      <c r="F10" s="12">
        <v>0</v>
      </c>
      <c r="G10" s="12">
        <v>0</v>
      </c>
      <c r="H10" s="12">
        <v>0</v>
      </c>
    </row>
    <row r="11" ht="23.45" customHeight="1" spans="1:8">
      <c r="A11" s="15">
        <v>2100299</v>
      </c>
      <c r="B11" s="10" t="s">
        <v>46</v>
      </c>
      <c r="C11" s="12">
        <f t="shared" si="0"/>
        <v>35.27</v>
      </c>
      <c r="D11" s="12">
        <v>0</v>
      </c>
      <c r="E11" s="12">
        <v>35.27</v>
      </c>
      <c r="F11" s="12">
        <v>0</v>
      </c>
      <c r="G11" s="12">
        <v>0</v>
      </c>
      <c r="H11" s="12">
        <v>0</v>
      </c>
    </row>
    <row r="12" ht="35" customHeight="1" spans="1:8">
      <c r="A12" s="15">
        <v>21012</v>
      </c>
      <c r="B12" s="10" t="s">
        <v>47</v>
      </c>
      <c r="C12" s="12">
        <f t="shared" si="0"/>
        <v>186.48</v>
      </c>
      <c r="D12" s="12">
        <v>186.48</v>
      </c>
      <c r="E12" s="12">
        <v>0</v>
      </c>
      <c r="F12" s="12">
        <v>0</v>
      </c>
      <c r="G12" s="12">
        <v>0</v>
      </c>
      <c r="H12" s="12">
        <v>0</v>
      </c>
    </row>
    <row r="13" ht="36" customHeight="1" spans="1:8">
      <c r="A13" s="15">
        <v>2101201</v>
      </c>
      <c r="B13" s="10" t="s">
        <v>48</v>
      </c>
      <c r="C13" s="12">
        <f t="shared" si="0"/>
        <v>186.48</v>
      </c>
      <c r="D13" s="12">
        <v>186.48</v>
      </c>
      <c r="E13" s="12">
        <v>0</v>
      </c>
      <c r="F13" s="12">
        <v>0</v>
      </c>
      <c r="G13" s="12">
        <v>0</v>
      </c>
      <c r="H13" s="12">
        <v>0</v>
      </c>
    </row>
    <row r="14" ht="18" customHeight="1" spans="1:8">
      <c r="A14" s="16">
        <v>221</v>
      </c>
      <c r="B14" s="17" t="s">
        <v>49</v>
      </c>
      <c r="C14" s="14">
        <f t="shared" si="0"/>
        <v>359.99</v>
      </c>
      <c r="D14" s="14">
        <f>D15</f>
        <v>359.99</v>
      </c>
      <c r="E14" s="12">
        <v>0</v>
      </c>
      <c r="F14" s="12">
        <v>0</v>
      </c>
      <c r="G14" s="12">
        <v>0</v>
      </c>
      <c r="H14" s="12">
        <v>0</v>
      </c>
    </row>
    <row r="15" ht="18.95" customHeight="1" spans="1:8">
      <c r="A15" s="15">
        <v>22102</v>
      </c>
      <c r="B15" s="10" t="s">
        <v>50</v>
      </c>
      <c r="C15" s="12">
        <f t="shared" si="0"/>
        <v>359.99</v>
      </c>
      <c r="D15" s="12">
        <f>D16+D17</f>
        <v>359.99</v>
      </c>
      <c r="E15" s="12">
        <v>0</v>
      </c>
      <c r="F15" s="12">
        <v>0</v>
      </c>
      <c r="G15" s="12">
        <v>0</v>
      </c>
      <c r="H15" s="12">
        <v>0</v>
      </c>
    </row>
    <row r="16" ht="18" customHeight="1" spans="1:8">
      <c r="A16" s="15">
        <v>2210201</v>
      </c>
      <c r="B16" s="10" t="s">
        <v>51</v>
      </c>
      <c r="C16" s="12">
        <f t="shared" si="0"/>
        <v>238.38</v>
      </c>
      <c r="D16" s="12">
        <v>238.38</v>
      </c>
      <c r="E16" s="12">
        <v>0</v>
      </c>
      <c r="F16" s="12">
        <v>0</v>
      </c>
      <c r="G16" s="12">
        <v>0</v>
      </c>
      <c r="H16" s="12">
        <v>0</v>
      </c>
    </row>
    <row r="17" ht="20.1" customHeight="1" spans="1:8">
      <c r="A17" s="15">
        <v>2210203</v>
      </c>
      <c r="B17" s="18" t="s">
        <v>52</v>
      </c>
      <c r="C17" s="12">
        <f t="shared" si="0"/>
        <v>121.61</v>
      </c>
      <c r="D17" s="12">
        <v>121.61</v>
      </c>
      <c r="E17" s="12">
        <v>0</v>
      </c>
      <c r="F17" s="12">
        <v>0</v>
      </c>
      <c r="G17" s="12">
        <v>0</v>
      </c>
      <c r="H17" s="12">
        <v>0</v>
      </c>
    </row>
    <row r="18" s="2" customFormat="1" ht="18" customHeight="1" spans="1:8">
      <c r="A18" s="11"/>
      <c r="B18" s="13" t="s">
        <v>26</v>
      </c>
      <c r="C18" s="14">
        <f t="shared" si="0"/>
        <v>4671.64</v>
      </c>
      <c r="D18" s="14">
        <v>4671.64</v>
      </c>
      <c r="E18" s="14">
        <v>0</v>
      </c>
      <c r="F18" s="14">
        <v>0</v>
      </c>
      <c r="G18" s="14">
        <v>0</v>
      </c>
      <c r="H18" s="14">
        <v>0</v>
      </c>
    </row>
    <row r="19" s="2" customFormat="1" ht="17" customHeight="1" spans="1:8">
      <c r="A19" s="11"/>
      <c r="B19" s="13" t="s">
        <v>126</v>
      </c>
      <c r="C19" s="14">
        <f t="shared" si="0"/>
        <v>7803.72</v>
      </c>
      <c r="D19" s="14">
        <v>7786.12</v>
      </c>
      <c r="E19" s="14">
        <v>17.6</v>
      </c>
      <c r="F19" s="14">
        <v>0</v>
      </c>
      <c r="G19" s="14">
        <v>0</v>
      </c>
      <c r="H19" s="14">
        <v>0</v>
      </c>
    </row>
    <row r="20" s="3" customFormat="1" ht="15" customHeight="1" spans="1:8">
      <c r="A20" s="14" t="s">
        <v>143</v>
      </c>
      <c r="B20" s="14"/>
      <c r="C20" s="14">
        <f>C19+C18+C14+C8+C5</f>
        <v>34203.11</v>
      </c>
      <c r="D20" s="14">
        <f>D19+D18+D14+D8+D5</f>
        <v>34150.24</v>
      </c>
      <c r="E20" s="14">
        <f>E19+E8</f>
        <v>52.87</v>
      </c>
      <c r="F20" s="14">
        <v>0</v>
      </c>
      <c r="G20" s="14">
        <v>0</v>
      </c>
      <c r="H20" s="14">
        <v>0</v>
      </c>
    </row>
    <row r="21" spans="1:8">
      <c r="A21" s="19"/>
      <c r="B21" s="19"/>
      <c r="C21" s="19"/>
      <c r="D21" s="19"/>
      <c r="E21" s="19"/>
      <c r="F21" s="19"/>
      <c r="G21" s="19"/>
      <c r="H21" s="19"/>
    </row>
  </sheetData>
  <mergeCells count="4">
    <mergeCell ref="B1:H1"/>
    <mergeCell ref="G2:H2"/>
    <mergeCell ref="A3:B3"/>
    <mergeCell ref="A20:B20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2017-11-24T09:51:00Z</cp:lastPrinted>
  <dcterms:modified xsi:type="dcterms:W3CDTF">2019-01-24T13:22:38Z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