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 firstSheet="3" activeTab="5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<sst xmlns="http://schemas.openxmlformats.org/spreadsheetml/2006/main" count="146">
  <si>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</si>
  <si>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</si>
  <si>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</si>
  <si>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</si>
  <si>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</si>
  <si>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</si>
  <si>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</si>
  <si>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</si>
  <si>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</si>
  <si>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</si>
  <si>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</si>
  <si>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</si>
  <si>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</si>
  <si>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</si>
  <si>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</si>
  <si>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</si>
  <si>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</si>
  <si>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（三）事业收入</t>
  </si>
  <si>
    <t>（八）社会保障和就业支出</t>
  </si>
  <si>
    <t>二、上年结转</t>
  </si>
  <si>
    <t>（九）医疗卫生与计划生育支出</t>
  </si>
  <si>
    <t>（十）住房保障支出</t>
  </si>
  <si>
    <t>……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</si>
  <si>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</si>
  <si>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</si>
  <si>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</si>
  <si>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</si>
  <si>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</si>
  <si>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</si>
  <si>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</si>
  <si>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</si>
  <si>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</si>
  <si>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</si>
  <si>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</si>
  <si>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</si>
  <si>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</si>
  <si>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</si>
  <si>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</si>
  <si>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</si>
  <si>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>事业单位离退休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</si>
  <si>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</si>
  <si>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</si>
  <si>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</si>
  <si>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</si>
  <si>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</si>
  <si>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医疗卫生与计划生育支出</t>
  </si>
  <si>
    <t>公共卫生</t>
  </si>
  <si>
    <t>妇幼保健机构</t>
  </si>
  <si>
    <t>基本公共卫生服务</t>
  </si>
  <si>
    <t>重大公共卫生专项</t>
  </si>
  <si>
    <t xml:space="preserve">行政事业单位医疗 </t>
  </si>
  <si>
    <t>事业单位医疗</t>
  </si>
  <si>
    <t>其他行政事业单位医疗支出</t>
  </si>
  <si>
    <t>住房保障支出</t>
  </si>
  <si>
    <t>住房改革支出</t>
  </si>
  <si>
    <t>住房公积金</t>
  </si>
  <si>
    <t>购房补贴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</si>
  <si>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</si>
  <si>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</si>
  <si>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</si>
  <si>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</si>
  <si>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2017年基本支出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</si>
  <si>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</si>
  <si>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</si>
  <si>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</si>
  <si>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</si>
  <si>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</si>
  <si>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</si>
  <si>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社会保障缴费</t>
  </si>
  <si>
    <t>机关事业单位基本养老保险缴费</t>
  </si>
  <si>
    <t>其他工资福利支出</t>
  </si>
  <si>
    <t xml:space="preserve"> 商品和服务支出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</si>
  <si>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</si>
  <si>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</si>
  <si>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</si>
  <si>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</si>
  <si>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</si>
  <si>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</si>
  <si>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</si>
  <si>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公务接待</t>
  </si>
  <si>
    <t>专用材料费</t>
  </si>
  <si>
    <t>工会经费</t>
  </si>
  <si>
    <t>福利费</t>
  </si>
  <si>
    <t>公务用车运行维护费</t>
  </si>
  <si>
    <t>其他商品和服务支出</t>
  </si>
  <si>
    <t>对个人和家庭补助支出</t>
  </si>
  <si>
    <t>退休费</t>
  </si>
  <si>
    <t xml:space="preserve">抚恤金 </t>
  </si>
  <si>
    <t>医疗费</t>
  </si>
  <si>
    <t>其他对个人和家庭补助支出</t>
  </si>
  <si>
    <t>其他资本性支出</t>
  </si>
  <si>
    <t>专用设备购置</t>
  </si>
  <si>
    <t>表4：</t>
  </si>
  <si>
    <t>一般公共预算“三公”经费支出决算表</t>
  </si>
  <si>
    <t xml:space="preserve"> 2017年决算数</t>
  </si>
  <si>
    <t xml:space="preserve"> 2016年决算数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</si>
  <si>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</si>
  <si>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</si>
  <si>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</si>
  <si>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</si>
  <si>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</si>
  <si>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</si>
  <si>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</si>
  <si>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</si>
  <si>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</si>
  <si>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</si>
  <si>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</si>
  <si>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此表无政府性基金支出，故本表无数据。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</si>
  <si>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</si>
  <si>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</si>
  <si>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</si>
  <si>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</si>
  <si>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</si>
  <si>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</si>
  <si>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</si>
  <si>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</si>
  <si>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</si>
  <si>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</si>
  <si>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</si>
  <si>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</si>
  <si>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</si>
  <si>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（十）医疗卫生与计划生育支出</t>
  </si>
  <si>
    <t>（二十一）住房保障支出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</si>
  <si>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</si>
  <si>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</si>
  <si>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</si>
  <si>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</si>
  <si>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</si>
  <si>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</si>
  <si>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</si>
  <si>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</si>
  <si>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</si>
  <si>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</si>
  <si>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</si>
  <si>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</si>
  <si>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</si>
  <si>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</si>
  <si>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</si>
  <si>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</si>
  <si>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计划生育事务</t>
  </si>
  <si>
    <t>其他计划生育事务支出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</si>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</sst>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B15" sqref="B15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2" t="s">
        <v>0</v>
      </c>
      <c r="C1" s="18" t="s">
        <v>1</v>
      </c>
    </row>
    <row r="2" ht="19.5" spans="1:6">
      <c r="A2" s="36" t="s">
        <v>2</v>
      </c>
      <c r="B2" s="37"/>
      <c r="C2" s="37"/>
      <c r="D2" s="37"/>
      <c r="E2" s="38" t="s">
        <v>3</v>
      </c>
      <c r="F2" s="38"/>
    </row>
    <row r="3" ht="21.6" customHeight="1" spans="1:6">
      <c r="A3" s="39" t="s">
        <v>4</v>
      </c>
      <c r="B3" s="40"/>
      <c r="C3" s="39" t="s">
        <v>5</v>
      </c>
      <c r="D3" s="41"/>
      <c r="E3" s="41"/>
      <c r="F3" s="40"/>
    </row>
    <row r="4" spans="1:6">
      <c r="A4" s="8" t="s">
        <v>6</v>
      </c>
      <c r="B4" s="8" t="s">
        <v>7</v>
      </c>
      <c r="C4" s="8" t="s">
        <v>6</v>
      </c>
      <c r="D4" s="8" t="s">
        <v>8</v>
      </c>
      <c r="E4" s="42" t="s">
        <v>9</v>
      </c>
      <c r="F4" s="42" t="s">
        <v>10</v>
      </c>
    </row>
    <row r="5" ht="33.75" customHeight="1" spans="1:6">
      <c r="A5" s="22" t="s">
        <v>11</v>
      </c>
      <c r="B5" s="8">
        <f>B6+B7+B8</f>
        <v>3274.21</v>
      </c>
      <c r="C5" s="8" t="s">
        <v>12</v>
      </c>
      <c r="D5" s="8">
        <f t="shared" ref="D5:D10" si="0">E5</f>
        <v>3612.62</v>
      </c>
      <c r="E5" s="8">
        <f>E8+E9+E10</f>
        <v>3612.62</v>
      </c>
      <c r="F5" s="8"/>
    </row>
    <row r="6" ht="33.75" customHeight="1" spans="1:6">
      <c r="A6" s="23" t="s">
        <v>13</v>
      </c>
      <c r="B6" s="12">
        <v>1899.95</v>
      </c>
      <c r="C6" s="23" t="s">
        <v>14</v>
      </c>
      <c r="D6" s="8">
        <f t="shared" si="0"/>
        <v>0</v>
      </c>
      <c r="E6" s="8">
        <v>0</v>
      </c>
      <c r="F6" s="8"/>
    </row>
    <row r="7" ht="33.75" customHeight="1" spans="1:6">
      <c r="A7" s="23" t="s">
        <v>15</v>
      </c>
      <c r="B7" s="12">
        <v>0</v>
      </c>
      <c r="C7" s="23" t="s">
        <v>16</v>
      </c>
      <c r="D7" s="8">
        <f t="shared" si="0"/>
        <v>0</v>
      </c>
      <c r="E7" s="8">
        <v>0</v>
      </c>
      <c r="F7" s="8"/>
    </row>
    <row r="8" ht="33.75" customHeight="1" spans="1:6">
      <c r="A8" s="22" t="s">
        <v>17</v>
      </c>
      <c r="B8" s="8">
        <v>1374.26</v>
      </c>
      <c r="C8" s="23" t="s">
        <v>18</v>
      </c>
      <c r="D8" s="8">
        <f t="shared" si="0"/>
        <v>166.05</v>
      </c>
      <c r="E8" s="8">
        <v>166.05</v>
      </c>
      <c r="F8" s="8"/>
    </row>
    <row r="9" ht="33.75" customHeight="1" spans="1:6">
      <c r="A9" s="23" t="s">
        <v>19</v>
      </c>
      <c r="B9" s="12">
        <f>B10</f>
        <v>568.48</v>
      </c>
      <c r="C9" s="23" t="s">
        <v>20</v>
      </c>
      <c r="D9" s="8">
        <f t="shared" si="0"/>
        <v>3305.9</v>
      </c>
      <c r="E9" s="8">
        <v>3305.9</v>
      </c>
      <c r="F9" s="8"/>
    </row>
    <row r="10" ht="33.75" customHeight="1" spans="1:6">
      <c r="A10" s="23" t="s">
        <v>13</v>
      </c>
      <c r="B10" s="12">
        <v>568.48</v>
      </c>
      <c r="C10" s="23" t="s">
        <v>21</v>
      </c>
      <c r="D10" s="8">
        <f t="shared" si="0"/>
        <v>140.67</v>
      </c>
      <c r="E10" s="8">
        <v>140.67</v>
      </c>
      <c r="F10" s="8"/>
    </row>
    <row r="11" ht="33.75" customHeight="1" spans="1:6">
      <c r="A11" s="23" t="s">
        <v>15</v>
      </c>
      <c r="B11" s="12">
        <v>0</v>
      </c>
      <c r="C11" s="23" t="s">
        <v>22</v>
      </c>
      <c r="D11" s="8"/>
      <c r="E11" s="8"/>
      <c r="F11" s="8"/>
    </row>
    <row r="12" ht="33.75" customHeight="1" spans="1:6">
      <c r="A12" s="12"/>
      <c r="B12" s="12"/>
      <c r="C12" s="23"/>
      <c r="D12" s="8"/>
      <c r="E12" s="8"/>
      <c r="F12" s="8"/>
    </row>
    <row r="13" ht="33.75" customHeight="1" spans="1:6">
      <c r="A13" s="12"/>
      <c r="B13" s="12"/>
      <c r="C13" s="23" t="s">
        <v>23</v>
      </c>
      <c r="D13" s="8">
        <f>E13</f>
        <v>230.07</v>
      </c>
      <c r="E13" s="8">
        <f>B15-E5</f>
        <v>230.07</v>
      </c>
      <c r="F13" s="8"/>
    </row>
    <row r="14" ht="33.75" customHeight="1" spans="1:6">
      <c r="A14" s="12"/>
      <c r="B14" s="12"/>
      <c r="C14" s="12"/>
      <c r="D14" s="8"/>
      <c r="E14" s="8"/>
      <c r="F14" s="8"/>
    </row>
    <row r="15" ht="33.75" customHeight="1" spans="1:6">
      <c r="A15" s="12" t="s">
        <v>24</v>
      </c>
      <c r="B15" s="12">
        <f>B5+B9</f>
        <v>3842.69</v>
      </c>
      <c r="C15" s="12" t="s">
        <v>25</v>
      </c>
      <c r="D15" s="8">
        <f>E15</f>
        <v>3842.69</v>
      </c>
      <c r="E15" s="8">
        <f>E5+E13</f>
        <v>3842.69</v>
      </c>
      <c r="F15" s="8"/>
    </row>
    <row r="16" ht="22.5" spans="1:1">
      <c r="A16" s="18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B17" sqref="B17"/>
    </sheetView>
  </sheetViews>
  <sheetFormatPr defaultColWidth="9" defaultRowHeight="13.5" outlineLevelCol="5"/>
  <cols>
    <col min="1" max="1" width="19.75" customWidth="1"/>
    <col min="2" max="2" width="35.875" customWidth="1"/>
    <col min="3" max="3" width="18.875" customWidth="1"/>
    <col min="4" max="4" width="18.625" customWidth="1"/>
    <col min="5" max="5" width="18.5" customWidth="1"/>
    <col min="6" max="6" width="20.25" customWidth="1"/>
  </cols>
  <sheetData>
    <row r="1" ht="36.6" customHeight="1" spans="1:6">
      <c r="A1" s="2" t="s">
        <v>26</v>
      </c>
      <c r="B1" s="6"/>
      <c r="C1" s="3" t="s">
        <v>27</v>
      </c>
      <c r="D1" s="6"/>
      <c r="E1" s="6"/>
      <c r="F1" s="6"/>
    </row>
    <row r="2" ht="14.1" customHeight="1" spans="1:6">
      <c r="A2" s="32" t="s">
        <v>28</v>
      </c>
      <c r="B2" s="31"/>
      <c r="C2" s="31"/>
      <c r="D2" s="31"/>
      <c r="E2" s="31"/>
      <c r="F2" s="31"/>
    </row>
    <row r="3" ht="18" customHeight="1" spans="1:6">
      <c r="A3" s="8" t="s">
        <v>29</v>
      </c>
      <c r="B3" s="8"/>
      <c r="C3" s="8" t="s">
        <v>30</v>
      </c>
      <c r="D3" s="8"/>
      <c r="E3" s="8"/>
      <c r="F3" s="8" t="s">
        <v>31</v>
      </c>
    </row>
    <row r="4" ht="23.1" customHeight="1" spans="1:6">
      <c r="A4" s="8" t="s">
        <v>32</v>
      </c>
      <c r="B4" s="8" t="s">
        <v>33</v>
      </c>
      <c r="C4" s="8" t="s">
        <v>34</v>
      </c>
      <c r="D4" s="8" t="s">
        <v>35</v>
      </c>
      <c r="E4" s="8" t="s">
        <v>36</v>
      </c>
      <c r="F4" s="8"/>
    </row>
    <row r="5" ht="17.1" customHeight="1" spans="1:6">
      <c r="A5" s="13">
        <v>208</v>
      </c>
      <c r="B5" s="12" t="s">
        <v>37</v>
      </c>
      <c r="C5" s="8">
        <f t="shared" ref="C5:C7" si="0">D5+E5</f>
        <v>166.05</v>
      </c>
      <c r="D5" s="8">
        <f>D6+D9</f>
        <v>166.05</v>
      </c>
      <c r="E5" s="8">
        <f>E6</f>
        <v>0</v>
      </c>
      <c r="F5" s="8"/>
    </row>
    <row r="6" ht="17.1" customHeight="1" spans="1:6">
      <c r="A6" s="13">
        <v>20805</v>
      </c>
      <c r="B6" s="10" t="s">
        <v>38</v>
      </c>
      <c r="C6" s="8">
        <f t="shared" si="0"/>
        <v>155.65</v>
      </c>
      <c r="D6" s="8">
        <f>D7+D8</f>
        <v>155.65</v>
      </c>
      <c r="E6" s="8">
        <f>E7</f>
        <v>0</v>
      </c>
      <c r="F6" s="8"/>
    </row>
    <row r="7" ht="17.1" customHeight="1" spans="1:6">
      <c r="A7" s="13">
        <v>2080502</v>
      </c>
      <c r="B7" s="12" t="s">
        <v>39</v>
      </c>
      <c r="C7" s="8">
        <f t="shared" si="0"/>
        <v>8.75</v>
      </c>
      <c r="D7" s="8">
        <v>8.75</v>
      </c>
      <c r="E7" s="8">
        <v>0</v>
      </c>
      <c r="F7" s="8"/>
    </row>
    <row r="8" ht="17.1" customHeight="1" spans="1:6">
      <c r="A8" s="13">
        <v>2080505</v>
      </c>
      <c r="B8" s="12" t="s">
        <v>40</v>
      </c>
      <c r="C8" s="8">
        <f t="shared" ref="C8:C12" si="1">D8</f>
        <v>146.9</v>
      </c>
      <c r="D8" s="8">
        <v>146.9</v>
      </c>
      <c r="E8" s="8">
        <v>0</v>
      </c>
      <c r="F8" s="8"/>
    </row>
    <row r="9" ht="17.1" customHeight="1" spans="1:6">
      <c r="A9" s="13">
        <v>20827</v>
      </c>
      <c r="B9" s="12" t="s">
        <v>41</v>
      </c>
      <c r="C9" s="8">
        <f t="shared" si="1"/>
        <v>10.4</v>
      </c>
      <c r="D9" s="8">
        <f>D10+D11+D12</f>
        <v>10.4</v>
      </c>
      <c r="E9" s="8">
        <v>0</v>
      </c>
      <c r="F9" s="8"/>
    </row>
    <row r="10" ht="17.1" customHeight="1" spans="1:6">
      <c r="A10" s="13">
        <v>2082701</v>
      </c>
      <c r="B10" s="12" t="s">
        <v>42</v>
      </c>
      <c r="C10" s="8">
        <f t="shared" si="1"/>
        <v>3.71</v>
      </c>
      <c r="D10" s="8">
        <v>3.71</v>
      </c>
      <c r="E10" s="8">
        <v>0</v>
      </c>
      <c r="F10" s="8"/>
    </row>
    <row r="11" ht="17.1" customHeight="1" spans="1:6">
      <c r="A11" s="13">
        <v>2082702</v>
      </c>
      <c r="B11" s="12" t="s">
        <v>43</v>
      </c>
      <c r="C11" s="8">
        <f t="shared" si="1"/>
        <v>1.49</v>
      </c>
      <c r="D11" s="8">
        <v>1.49</v>
      </c>
      <c r="E11" s="8">
        <v>0</v>
      </c>
      <c r="F11" s="8"/>
    </row>
    <row r="12" ht="17.1" customHeight="1" spans="1:6">
      <c r="A12" s="13">
        <v>2082703</v>
      </c>
      <c r="B12" s="12" t="s">
        <v>44</v>
      </c>
      <c r="C12" s="8">
        <f t="shared" si="1"/>
        <v>5.2</v>
      </c>
      <c r="D12" s="8">
        <v>5.2</v>
      </c>
      <c r="E12" s="8">
        <v>0</v>
      </c>
      <c r="F12" s="8"/>
    </row>
    <row r="13" ht="17.1" customHeight="1" spans="1:6">
      <c r="A13" s="33">
        <v>210</v>
      </c>
      <c r="B13" s="12" t="s">
        <v>45</v>
      </c>
      <c r="C13" s="8">
        <f t="shared" ref="C13:C24" si="2">D13+E13</f>
        <v>3305.9</v>
      </c>
      <c r="D13" s="8">
        <f>D14+D18</f>
        <v>2824.76</v>
      </c>
      <c r="E13" s="8">
        <f>E14</f>
        <v>481.14</v>
      </c>
      <c r="F13" s="34"/>
    </row>
    <row r="14" ht="17.1" customHeight="1" spans="1:6">
      <c r="A14" s="33">
        <v>21004</v>
      </c>
      <c r="B14" s="14" t="s">
        <v>46</v>
      </c>
      <c r="C14" s="8">
        <f t="shared" si="2"/>
        <v>3235.93</v>
      </c>
      <c r="D14" s="8">
        <f>D15+D16+D17</f>
        <v>2754.79</v>
      </c>
      <c r="E14" s="8">
        <f>E15+E16+E17</f>
        <v>481.14</v>
      </c>
      <c r="F14" s="34"/>
    </row>
    <row r="15" ht="17.1" customHeight="1" spans="1:6">
      <c r="A15" s="33">
        <v>2100403</v>
      </c>
      <c r="B15" s="12" t="s">
        <v>47</v>
      </c>
      <c r="C15" s="8">
        <f t="shared" si="2"/>
        <v>3222.37</v>
      </c>
      <c r="D15" s="8">
        <v>2754.79</v>
      </c>
      <c r="E15" s="10">
        <v>467.58</v>
      </c>
      <c r="F15" s="34"/>
    </row>
    <row r="16" ht="17.1" customHeight="1" spans="1:6">
      <c r="A16" s="33">
        <v>2100408</v>
      </c>
      <c r="B16" s="14" t="s">
        <v>48</v>
      </c>
      <c r="C16" s="8">
        <f t="shared" si="2"/>
        <v>10.2</v>
      </c>
      <c r="D16" s="8">
        <v>0</v>
      </c>
      <c r="E16" s="10">
        <v>10.2</v>
      </c>
      <c r="F16" s="34"/>
    </row>
    <row r="17" ht="17.1" customHeight="1" spans="1:6">
      <c r="A17" s="33">
        <v>2100409</v>
      </c>
      <c r="B17" s="14" t="s">
        <v>49</v>
      </c>
      <c r="C17" s="8">
        <f t="shared" si="2"/>
        <v>3.36</v>
      </c>
      <c r="D17" s="8">
        <v>0</v>
      </c>
      <c r="E17" s="10">
        <v>3.36</v>
      </c>
      <c r="F17" s="34"/>
    </row>
    <row r="18" ht="17.1" customHeight="1" spans="1:6">
      <c r="A18" s="33">
        <v>21011</v>
      </c>
      <c r="B18" s="14" t="s">
        <v>50</v>
      </c>
      <c r="C18" s="8">
        <f t="shared" si="2"/>
        <v>69.97</v>
      </c>
      <c r="D18" s="8">
        <f>D19+D20</f>
        <v>69.97</v>
      </c>
      <c r="E18" s="10">
        <v>0</v>
      </c>
      <c r="F18" s="34"/>
    </row>
    <row r="19" ht="17.1" customHeight="1" spans="1:6">
      <c r="A19" s="33">
        <v>2101102</v>
      </c>
      <c r="B19" s="14" t="s">
        <v>51</v>
      </c>
      <c r="C19" s="8">
        <f t="shared" si="2"/>
        <v>63.51</v>
      </c>
      <c r="D19" s="8">
        <v>63.51</v>
      </c>
      <c r="E19" s="10">
        <v>0</v>
      </c>
      <c r="F19" s="34"/>
    </row>
    <row r="20" ht="17.1" customHeight="1" spans="1:6">
      <c r="A20" s="33">
        <v>2101199</v>
      </c>
      <c r="B20" s="14" t="s">
        <v>52</v>
      </c>
      <c r="C20" s="8">
        <f t="shared" si="2"/>
        <v>6.46</v>
      </c>
      <c r="D20" s="8">
        <v>6.46</v>
      </c>
      <c r="E20" s="10">
        <v>0</v>
      </c>
      <c r="F20" s="34"/>
    </row>
    <row r="21" ht="17.1" customHeight="1" spans="1:6">
      <c r="A21" s="13">
        <v>221</v>
      </c>
      <c r="B21" s="12" t="s">
        <v>53</v>
      </c>
      <c r="C21" s="8">
        <f t="shared" si="2"/>
        <v>140.67</v>
      </c>
      <c r="D21" s="8">
        <f>D22</f>
        <v>140.67</v>
      </c>
      <c r="E21" s="8">
        <f>E22</f>
        <v>0</v>
      </c>
      <c r="F21" s="8"/>
    </row>
    <row r="22" ht="17.1" customHeight="1" spans="1:6">
      <c r="A22" s="13">
        <v>22102</v>
      </c>
      <c r="B22" s="10" t="s">
        <v>54</v>
      </c>
      <c r="C22" s="8">
        <f>C23+C24</f>
        <v>140.67</v>
      </c>
      <c r="D22" s="8">
        <f>D23+D24</f>
        <v>140.67</v>
      </c>
      <c r="E22" s="8">
        <f>E24</f>
        <v>0</v>
      </c>
      <c r="F22" s="8"/>
    </row>
    <row r="23" ht="17.1" customHeight="1" spans="1:6">
      <c r="A23" s="13">
        <v>2210201</v>
      </c>
      <c r="B23" s="10" t="s">
        <v>55</v>
      </c>
      <c r="C23" s="8">
        <f t="shared" si="2"/>
        <v>99.9</v>
      </c>
      <c r="D23" s="8">
        <v>99.9</v>
      </c>
      <c r="E23" s="8">
        <v>0</v>
      </c>
      <c r="F23" s="8"/>
    </row>
    <row r="24" ht="17.1" customHeight="1" spans="1:6">
      <c r="A24" s="12">
        <v>2210203</v>
      </c>
      <c r="B24" s="8" t="s">
        <v>56</v>
      </c>
      <c r="C24" s="8">
        <f t="shared" si="2"/>
        <v>40.77</v>
      </c>
      <c r="D24" s="8">
        <v>40.77</v>
      </c>
      <c r="E24" s="8">
        <v>0</v>
      </c>
      <c r="F24" s="8"/>
    </row>
    <row r="25" ht="17.1" customHeight="1" spans="1:6">
      <c r="A25" s="8" t="s">
        <v>22</v>
      </c>
      <c r="B25" s="8" t="s">
        <v>22</v>
      </c>
      <c r="C25" s="8"/>
      <c r="D25" s="8"/>
      <c r="E25" s="8"/>
      <c r="F25" s="8"/>
    </row>
    <row r="26" ht="17.1" customHeight="1" spans="1:6">
      <c r="A26" s="8" t="s">
        <v>8</v>
      </c>
      <c r="B26" s="8" t="s">
        <v>22</v>
      </c>
      <c r="C26" s="8">
        <f>C5+C13+C21</f>
        <v>3612.62</v>
      </c>
      <c r="D26" s="8">
        <f>D5+D13+D21</f>
        <v>3131.48</v>
      </c>
      <c r="E26" s="8">
        <f>E5+E13+E21</f>
        <v>481.14</v>
      </c>
      <c r="F26" s="8"/>
    </row>
    <row r="27" ht="17.1" customHeight="1" spans="1:6">
      <c r="A27" s="35" t="s">
        <v>57</v>
      </c>
      <c r="B27" s="27"/>
      <c r="C27" s="27"/>
      <c r="D27" s="27"/>
      <c r="E27" s="27"/>
      <c r="F27" s="27"/>
    </row>
  </sheetData>
  <mergeCells count="5">
    <mergeCell ref="A2:F2"/>
    <mergeCell ref="A3:B3"/>
    <mergeCell ref="C3:E3"/>
    <mergeCell ref="A27:F27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topLeftCell="A33" workbookViewId="0">
      <selection activeCell="E25" sqref="E25"/>
    </sheetView>
  </sheetViews>
  <sheetFormatPr defaultColWidth="9" defaultRowHeight="13.5" outlineLevelCol="5"/>
  <cols>
    <col min="1" max="1" width="11.875" customWidth="1"/>
    <col min="2" max="2" width="17" customWidth="1"/>
    <col min="3" max="3" width="13.12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2" t="s">
        <v>58</v>
      </c>
      <c r="C1" s="18" t="s">
        <v>59</v>
      </c>
    </row>
    <row r="2" ht="21.6" customHeight="1" spans="1:6">
      <c r="A2" s="30"/>
      <c r="E2" s="31" t="s">
        <v>3</v>
      </c>
      <c r="F2" s="31"/>
    </row>
    <row r="3" ht="46.15" customHeight="1" spans="1:6">
      <c r="A3" s="8" t="s">
        <v>60</v>
      </c>
      <c r="B3" s="8"/>
      <c r="C3" s="8" t="s">
        <v>61</v>
      </c>
      <c r="D3" s="8"/>
      <c r="E3" s="8"/>
      <c r="F3" s="8" t="s">
        <v>31</v>
      </c>
    </row>
    <row r="4" ht="46.15" customHeight="1" spans="1:6">
      <c r="A4" s="8" t="s">
        <v>32</v>
      </c>
      <c r="B4" s="8" t="s">
        <v>33</v>
      </c>
      <c r="C4" s="8" t="s">
        <v>8</v>
      </c>
      <c r="D4" s="8" t="s">
        <v>62</v>
      </c>
      <c r="E4" s="8" t="s">
        <v>63</v>
      </c>
      <c r="F4" s="8"/>
    </row>
    <row r="5" ht="39.95" customHeight="1" spans="1:6">
      <c r="A5" s="8">
        <v>301</v>
      </c>
      <c r="B5" s="8" t="s">
        <v>64</v>
      </c>
      <c r="C5" s="8">
        <f t="shared" ref="C5:C11" si="0">D5</f>
        <v>1314.42</v>
      </c>
      <c r="D5" s="15">
        <f>D6+D7+D8+D9+D10+D11</f>
        <v>1314.42</v>
      </c>
      <c r="E5" s="15">
        <f>E6+E7+E8+E9+E10+E11</f>
        <v>0</v>
      </c>
      <c r="F5" s="8"/>
    </row>
    <row r="6" ht="39.95" customHeight="1" spans="1:6">
      <c r="A6" s="8">
        <v>30101</v>
      </c>
      <c r="B6" s="8" t="s">
        <v>65</v>
      </c>
      <c r="C6" s="8">
        <f t="shared" si="0"/>
        <v>352.53</v>
      </c>
      <c r="D6" s="8">
        <v>352.53</v>
      </c>
      <c r="E6" s="8">
        <v>0</v>
      </c>
      <c r="F6" s="8"/>
    </row>
    <row r="7" ht="39.95" customHeight="1" spans="1:6">
      <c r="A7" s="8">
        <v>30102</v>
      </c>
      <c r="B7" s="8" t="s">
        <v>66</v>
      </c>
      <c r="C7" s="8">
        <f t="shared" si="0"/>
        <v>661.81</v>
      </c>
      <c r="D7" s="8">
        <v>661.81</v>
      </c>
      <c r="E7" s="8">
        <v>0</v>
      </c>
      <c r="F7" s="8"/>
    </row>
    <row r="8" ht="39.95" customHeight="1" spans="1:6">
      <c r="A8" s="8">
        <v>30103</v>
      </c>
      <c r="B8" s="8" t="s">
        <v>67</v>
      </c>
      <c r="C8" s="8">
        <f t="shared" si="0"/>
        <v>74.14</v>
      </c>
      <c r="D8" s="8">
        <v>74.14</v>
      </c>
      <c r="E8" s="8">
        <v>0</v>
      </c>
      <c r="F8" s="8"/>
    </row>
    <row r="9" ht="39.95" customHeight="1" spans="1:6">
      <c r="A9" s="8">
        <v>30104</v>
      </c>
      <c r="B9" s="14" t="s">
        <v>68</v>
      </c>
      <c r="C9" s="8">
        <f t="shared" si="0"/>
        <v>73.91</v>
      </c>
      <c r="D9" s="8">
        <v>73.91</v>
      </c>
      <c r="E9" s="8">
        <v>0</v>
      </c>
      <c r="F9" s="8"/>
    </row>
    <row r="10" ht="39.95" customHeight="1" spans="1:6">
      <c r="A10" s="8">
        <v>30105</v>
      </c>
      <c r="B10" s="14" t="s">
        <v>69</v>
      </c>
      <c r="C10" s="8">
        <f t="shared" si="0"/>
        <v>146.9</v>
      </c>
      <c r="D10" s="8">
        <v>146.9</v>
      </c>
      <c r="E10" s="8">
        <v>0</v>
      </c>
      <c r="F10" s="8"/>
    </row>
    <row r="11" ht="39.95" customHeight="1" spans="1:6">
      <c r="A11" s="8">
        <v>30106</v>
      </c>
      <c r="B11" s="8" t="s">
        <v>70</v>
      </c>
      <c r="C11" s="8">
        <f t="shared" si="0"/>
        <v>5.13</v>
      </c>
      <c r="D11" s="8">
        <v>5.13</v>
      </c>
      <c r="E11" s="8">
        <v>0</v>
      </c>
      <c r="F11" s="8"/>
    </row>
    <row r="12" ht="39.95" customHeight="1" spans="1:6">
      <c r="A12" s="8">
        <v>302</v>
      </c>
      <c r="B12" s="8" t="s">
        <v>71</v>
      </c>
      <c r="C12" s="8">
        <f>E12</f>
        <v>1551.1</v>
      </c>
      <c r="D12" s="8">
        <f>D13+D14+D15+D16+D17+D18+D19+D20+D21+D22+D23+D24+D25</f>
        <v>0</v>
      </c>
      <c r="E12" s="8">
        <f>E13+E14+E15+E16+E17+E18+E19+E20+E21+E22+E23+E24+E25</f>
        <v>1551.1</v>
      </c>
      <c r="F12" s="8"/>
    </row>
    <row r="13" ht="39.95" customHeight="1" spans="1:6">
      <c r="A13" s="8">
        <v>30201</v>
      </c>
      <c r="B13" s="14" t="s">
        <v>72</v>
      </c>
      <c r="C13" s="8">
        <f t="shared" ref="C13:C25" si="1">E13</f>
        <v>15.2</v>
      </c>
      <c r="D13" s="8">
        <v>0</v>
      </c>
      <c r="E13" s="8">
        <v>15.2</v>
      </c>
      <c r="F13" s="8"/>
    </row>
    <row r="14" ht="39.95" customHeight="1" spans="1:6">
      <c r="A14" s="8">
        <v>30202</v>
      </c>
      <c r="B14" s="14" t="s">
        <v>73</v>
      </c>
      <c r="C14" s="8">
        <f t="shared" si="1"/>
        <v>1.89</v>
      </c>
      <c r="D14" s="8">
        <v>0</v>
      </c>
      <c r="E14" s="8">
        <v>1.89</v>
      </c>
      <c r="F14" s="8"/>
    </row>
    <row r="15" ht="39.95" customHeight="1" spans="1:6">
      <c r="A15" s="8">
        <v>30203</v>
      </c>
      <c r="B15" s="14" t="s">
        <v>74</v>
      </c>
      <c r="C15" s="8">
        <f t="shared" si="1"/>
        <v>12.97</v>
      </c>
      <c r="D15" s="8">
        <v>0</v>
      </c>
      <c r="E15" s="8">
        <v>12.97</v>
      </c>
      <c r="F15" s="8"/>
    </row>
    <row r="16" ht="39.95" customHeight="1" spans="1:6">
      <c r="A16" s="8">
        <v>30204</v>
      </c>
      <c r="B16" s="14" t="s">
        <v>75</v>
      </c>
      <c r="C16" s="8">
        <f t="shared" si="1"/>
        <v>3.21</v>
      </c>
      <c r="D16" s="8">
        <v>0</v>
      </c>
      <c r="E16" s="8">
        <v>3.21</v>
      </c>
      <c r="F16" s="8"/>
    </row>
    <row r="17" ht="39.95" customHeight="1" spans="1:6">
      <c r="A17" s="8">
        <v>30205</v>
      </c>
      <c r="B17" s="14" t="s">
        <v>76</v>
      </c>
      <c r="C17" s="8">
        <f t="shared" si="1"/>
        <v>14.65</v>
      </c>
      <c r="D17" s="8">
        <v>0</v>
      </c>
      <c r="E17" s="8">
        <v>14.65</v>
      </c>
      <c r="F17" s="8"/>
    </row>
    <row r="18" ht="39.95" customHeight="1" spans="1:6">
      <c r="A18" s="8">
        <v>30206</v>
      </c>
      <c r="B18" s="14" t="s">
        <v>77</v>
      </c>
      <c r="C18" s="8">
        <f t="shared" si="1"/>
        <v>4.52</v>
      </c>
      <c r="D18" s="8">
        <v>0</v>
      </c>
      <c r="E18" s="8">
        <v>4.52</v>
      </c>
      <c r="F18" s="8"/>
    </row>
    <row r="19" ht="39.95" customHeight="1" spans="1:6">
      <c r="A19" s="8">
        <v>30207</v>
      </c>
      <c r="B19" s="14" t="s">
        <v>78</v>
      </c>
      <c r="C19" s="8">
        <f t="shared" si="1"/>
        <v>73.37</v>
      </c>
      <c r="D19" s="8">
        <v>0</v>
      </c>
      <c r="E19" s="8">
        <v>73.37</v>
      </c>
      <c r="F19" s="8"/>
    </row>
    <row r="20" ht="39.95" customHeight="1" spans="1:6">
      <c r="A20" s="8">
        <v>30208</v>
      </c>
      <c r="B20" s="14" t="s">
        <v>79</v>
      </c>
      <c r="C20" s="8">
        <f t="shared" si="1"/>
        <v>1.7</v>
      </c>
      <c r="D20" s="8">
        <v>0</v>
      </c>
      <c r="E20" s="8">
        <v>1.7</v>
      </c>
      <c r="F20" s="8"/>
    </row>
    <row r="21" ht="39.95" customHeight="1" spans="1:6">
      <c r="A21" s="8">
        <v>30209</v>
      </c>
      <c r="B21" s="14" t="s">
        <v>80</v>
      </c>
      <c r="C21" s="8">
        <f t="shared" si="1"/>
        <v>1374.26</v>
      </c>
      <c r="D21" s="8">
        <v>0</v>
      </c>
      <c r="E21" s="8">
        <v>1374.26</v>
      </c>
      <c r="F21" s="8"/>
    </row>
    <row r="22" ht="39.95" customHeight="1" spans="1:6">
      <c r="A22" s="8">
        <v>30210</v>
      </c>
      <c r="B22" s="14" t="s">
        <v>81</v>
      </c>
      <c r="C22" s="8">
        <f t="shared" si="1"/>
        <v>19.61</v>
      </c>
      <c r="D22" s="8">
        <v>0</v>
      </c>
      <c r="E22" s="8">
        <v>19.61</v>
      </c>
      <c r="F22" s="8"/>
    </row>
    <row r="23" ht="39.95" customHeight="1" spans="1:6">
      <c r="A23" s="8">
        <v>30211</v>
      </c>
      <c r="B23" s="14" t="s">
        <v>82</v>
      </c>
      <c r="C23" s="8">
        <f t="shared" si="1"/>
        <v>0.51</v>
      </c>
      <c r="D23" s="8">
        <v>0</v>
      </c>
      <c r="E23" s="8">
        <v>0.51</v>
      </c>
      <c r="F23" s="8"/>
    </row>
    <row r="24" ht="39.95" customHeight="1" spans="1:6">
      <c r="A24" s="8">
        <v>30212</v>
      </c>
      <c r="B24" s="14" t="s">
        <v>83</v>
      </c>
      <c r="C24" s="8">
        <f t="shared" si="1"/>
        <v>6.03</v>
      </c>
      <c r="D24" s="8">
        <v>0</v>
      </c>
      <c r="E24" s="8">
        <v>6.03</v>
      </c>
      <c r="F24" s="8"/>
    </row>
    <row r="25" ht="39.95" customHeight="1" spans="1:6">
      <c r="A25" s="8">
        <v>30213</v>
      </c>
      <c r="B25" s="14" t="s">
        <v>84</v>
      </c>
      <c r="C25" s="8">
        <f t="shared" si="1"/>
        <v>23.18</v>
      </c>
      <c r="D25" s="8">
        <v>0</v>
      </c>
      <c r="E25" s="8">
        <v>23.18</v>
      </c>
      <c r="F25" s="8"/>
    </row>
    <row r="26" ht="39.95" customHeight="1" spans="1:6">
      <c r="A26" s="8">
        <v>303</v>
      </c>
      <c r="B26" s="14" t="s">
        <v>85</v>
      </c>
      <c r="C26" s="8">
        <f t="shared" ref="C26:C34" si="2">D26+E26</f>
        <v>154.02</v>
      </c>
      <c r="D26" s="8">
        <f>D27+D28+D29+D30+D31+D32</f>
        <v>154.02</v>
      </c>
      <c r="E26" s="8">
        <f>E27+E28+E29+E30+E31+E32</f>
        <v>0</v>
      </c>
      <c r="F26" s="8"/>
    </row>
    <row r="27" ht="39.95" customHeight="1" spans="1:6">
      <c r="A27" s="8">
        <v>30301</v>
      </c>
      <c r="B27" s="14" t="s">
        <v>86</v>
      </c>
      <c r="C27" s="8">
        <f t="shared" si="2"/>
        <v>3.78</v>
      </c>
      <c r="D27" s="8">
        <v>3.78</v>
      </c>
      <c r="E27" s="8">
        <v>0</v>
      </c>
      <c r="F27" s="8"/>
    </row>
    <row r="28" ht="39.95" customHeight="1" spans="1:6">
      <c r="A28" s="8">
        <v>30302</v>
      </c>
      <c r="B28" s="14" t="s">
        <v>87</v>
      </c>
      <c r="C28" s="8">
        <f t="shared" si="2"/>
        <v>0.42</v>
      </c>
      <c r="D28" s="8">
        <v>0.42</v>
      </c>
      <c r="E28" s="8">
        <v>0</v>
      </c>
      <c r="F28" s="8"/>
    </row>
    <row r="29" ht="39.95" customHeight="1" spans="1:6">
      <c r="A29" s="8">
        <v>30303</v>
      </c>
      <c r="B29" s="14" t="s">
        <v>88</v>
      </c>
      <c r="C29" s="8">
        <f t="shared" si="2"/>
        <v>6.46</v>
      </c>
      <c r="D29" s="8">
        <v>6.46</v>
      </c>
      <c r="E29" s="8">
        <v>0</v>
      </c>
      <c r="F29" s="8"/>
    </row>
    <row r="30" ht="39.95" customHeight="1" spans="1:6">
      <c r="A30" s="8">
        <v>30304</v>
      </c>
      <c r="B30" s="14" t="s">
        <v>55</v>
      </c>
      <c r="C30" s="8">
        <f t="shared" si="2"/>
        <v>99.89</v>
      </c>
      <c r="D30" s="8">
        <v>99.89</v>
      </c>
      <c r="E30" s="8">
        <v>0</v>
      </c>
      <c r="F30" s="8"/>
    </row>
    <row r="31" ht="39.95" customHeight="1" spans="1:6">
      <c r="A31" s="8">
        <v>30305</v>
      </c>
      <c r="B31" s="14" t="s">
        <v>56</v>
      </c>
      <c r="C31" s="8">
        <f t="shared" si="2"/>
        <v>40.77</v>
      </c>
      <c r="D31" s="8">
        <v>40.77</v>
      </c>
      <c r="E31" s="8">
        <v>0</v>
      </c>
      <c r="F31" s="8"/>
    </row>
    <row r="32" ht="39.95" customHeight="1" spans="1:6">
      <c r="A32" s="8">
        <v>30306</v>
      </c>
      <c r="B32" s="14" t="s">
        <v>89</v>
      </c>
      <c r="C32" s="8">
        <f t="shared" si="2"/>
        <v>2.7</v>
      </c>
      <c r="D32" s="8">
        <v>2.7</v>
      </c>
      <c r="E32" s="8">
        <v>0</v>
      </c>
      <c r="F32" s="8"/>
    </row>
    <row r="33" ht="39.95" customHeight="1" spans="1:6">
      <c r="A33" s="8">
        <v>304</v>
      </c>
      <c r="B33" s="14" t="s">
        <v>90</v>
      </c>
      <c r="C33" s="8">
        <f t="shared" si="2"/>
        <v>111.94</v>
      </c>
      <c r="D33" s="8">
        <f>D34</f>
        <v>0</v>
      </c>
      <c r="E33" s="8">
        <f>E34</f>
        <v>111.94</v>
      </c>
      <c r="F33" s="8"/>
    </row>
    <row r="34" ht="39.95" customHeight="1" spans="1:6">
      <c r="A34" s="8">
        <v>30401</v>
      </c>
      <c r="B34" s="14" t="s">
        <v>91</v>
      </c>
      <c r="C34" s="8">
        <f t="shared" si="2"/>
        <v>111.94</v>
      </c>
      <c r="D34" s="8">
        <v>0</v>
      </c>
      <c r="E34" s="8">
        <v>111.94</v>
      </c>
      <c r="F34" s="8"/>
    </row>
    <row r="35" ht="39.95" customHeight="1" spans="1:6">
      <c r="A35" s="8" t="s">
        <v>22</v>
      </c>
      <c r="B35" s="22" t="s">
        <v>22</v>
      </c>
      <c r="C35" s="8"/>
      <c r="D35" s="8"/>
      <c r="E35" s="8"/>
      <c r="F35" s="8"/>
    </row>
    <row r="36" ht="39.95" customHeight="1" spans="1:6">
      <c r="A36" s="8" t="s">
        <v>8</v>
      </c>
      <c r="B36" s="8"/>
      <c r="C36" s="8">
        <f>D36+E36</f>
        <v>3131.48</v>
      </c>
      <c r="D36" s="8">
        <f>D5+D12+D26+D33</f>
        <v>1468.44</v>
      </c>
      <c r="E36" s="8">
        <f>E5+E12+E26+E33</f>
        <v>1663.04</v>
      </c>
      <c r="F36" s="8"/>
    </row>
  </sheetData>
  <mergeCells count="5">
    <mergeCell ref="E2:F2"/>
    <mergeCell ref="A3:B3"/>
    <mergeCell ref="C3:E3"/>
    <mergeCell ref="A36:B36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6" sqref="G6"/>
    </sheetView>
  </sheetViews>
  <sheetFormatPr defaultColWidth="9" defaultRowHeight="13.5"/>
  <cols>
    <col min="1" max="1" width="11.75" customWidth="1"/>
    <col min="2" max="2" width="13.5" customWidth="1"/>
    <col min="3" max="3" width="12.125" customWidth="1"/>
    <col min="6" max="7" width="11.625" customWidth="1"/>
    <col min="8" max="8" width="13" customWidth="1"/>
    <col min="12" max="12" width="10.125" customWidth="1"/>
  </cols>
  <sheetData>
    <row r="1" ht="30" customHeight="1" spans="1:12">
      <c r="A1" s="2" t="s">
        <v>92</v>
      </c>
      <c r="B1" s="18" t="s">
        <v>93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20.45" customHeight="1" spans="1:12">
      <c r="A2" s="26"/>
      <c r="B2" s="27"/>
      <c r="C2" s="27"/>
      <c r="D2" s="27"/>
      <c r="E2" s="27"/>
      <c r="F2" s="27"/>
      <c r="G2" s="27"/>
      <c r="H2" s="27"/>
      <c r="I2" s="27"/>
      <c r="J2" s="27"/>
      <c r="K2" s="29" t="s">
        <v>3</v>
      </c>
      <c r="L2" s="29"/>
    </row>
    <row r="3" ht="49.15" customHeight="1" spans="1:12">
      <c r="A3" s="10" t="s">
        <v>94</v>
      </c>
      <c r="B3" s="10"/>
      <c r="C3" s="10"/>
      <c r="D3" s="10"/>
      <c r="E3" s="10"/>
      <c r="F3" s="10"/>
      <c r="G3" s="10" t="s">
        <v>95</v>
      </c>
      <c r="H3" s="10"/>
      <c r="I3" s="10"/>
      <c r="J3" s="10"/>
      <c r="K3" s="10"/>
      <c r="L3" s="10"/>
    </row>
    <row r="4" ht="49.15" customHeight="1" spans="1:12">
      <c r="A4" s="10" t="s">
        <v>8</v>
      </c>
      <c r="B4" s="8" t="s">
        <v>96</v>
      </c>
      <c r="C4" s="10" t="s">
        <v>97</v>
      </c>
      <c r="D4" s="10"/>
      <c r="E4" s="10"/>
      <c r="F4" s="8" t="s">
        <v>98</v>
      </c>
      <c r="G4" s="10" t="s">
        <v>8</v>
      </c>
      <c r="H4" s="8" t="s">
        <v>96</v>
      </c>
      <c r="I4" s="10" t="s">
        <v>97</v>
      </c>
      <c r="J4" s="10"/>
      <c r="K4" s="10"/>
      <c r="L4" s="8" t="s">
        <v>98</v>
      </c>
    </row>
    <row r="5" ht="49.15" customHeight="1" spans="1:12">
      <c r="A5" s="10"/>
      <c r="B5" s="8"/>
      <c r="C5" s="8" t="s">
        <v>34</v>
      </c>
      <c r="D5" s="8" t="s">
        <v>99</v>
      </c>
      <c r="E5" s="8" t="s">
        <v>100</v>
      </c>
      <c r="F5" s="8"/>
      <c r="G5" s="10"/>
      <c r="H5" s="8"/>
      <c r="I5" s="8" t="s">
        <v>34</v>
      </c>
      <c r="J5" s="8" t="s">
        <v>99</v>
      </c>
      <c r="K5" s="8" t="s">
        <v>100</v>
      </c>
      <c r="L5" s="8"/>
    </row>
    <row r="6" ht="49.15" customHeight="1" spans="1:12">
      <c r="A6" s="10">
        <f>B6+C6+F6</f>
        <v>15.77</v>
      </c>
      <c r="B6" s="10">
        <v>0</v>
      </c>
      <c r="C6" s="10">
        <f>D6+E6</f>
        <v>14.07</v>
      </c>
      <c r="D6" s="10">
        <v>0</v>
      </c>
      <c r="E6" s="10">
        <v>14.07</v>
      </c>
      <c r="F6" s="10">
        <v>1.7</v>
      </c>
      <c r="G6" s="10">
        <f>H6+I6+L6</f>
        <v>12.48</v>
      </c>
      <c r="H6" s="10">
        <v>0</v>
      </c>
      <c r="I6" s="10">
        <f>J6+K6</f>
        <v>10.78</v>
      </c>
      <c r="J6" s="10"/>
      <c r="K6" s="10">
        <v>10.78</v>
      </c>
      <c r="L6" s="10">
        <v>1.7</v>
      </c>
    </row>
    <row r="7" ht="49.15" customHeight="1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ht="49.15" customHeight="1" spans="1:1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ht="49.15" customHeight="1" spans="1:1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ht="49.15" customHeight="1" spans="1:1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J22" sqref="J22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2" t="s">
        <v>101</v>
      </c>
      <c r="B1" s="18"/>
      <c r="C1" s="18" t="s">
        <v>102</v>
      </c>
      <c r="D1" s="18"/>
      <c r="E1" s="18"/>
      <c r="F1" s="18"/>
    </row>
    <row r="2" ht="21" customHeight="1" spans="1:6">
      <c r="A2" s="24" t="s">
        <v>103</v>
      </c>
      <c r="E2" s="7" t="s">
        <v>3</v>
      </c>
      <c r="F2" s="7"/>
    </row>
    <row r="3" ht="27.6" customHeight="1" spans="1:6">
      <c r="A3" s="10" t="s">
        <v>32</v>
      </c>
      <c r="B3" s="10" t="s">
        <v>104</v>
      </c>
      <c r="C3" s="10" t="s">
        <v>105</v>
      </c>
      <c r="D3" s="10" t="s">
        <v>106</v>
      </c>
      <c r="E3" s="10"/>
      <c r="F3" s="10"/>
    </row>
    <row r="4" ht="27.6" customHeight="1" spans="1:6">
      <c r="A4" s="10"/>
      <c r="B4" s="10"/>
      <c r="C4" s="10"/>
      <c r="D4" s="10" t="s">
        <v>8</v>
      </c>
      <c r="E4" s="10" t="s">
        <v>35</v>
      </c>
      <c r="F4" s="10" t="s">
        <v>36</v>
      </c>
    </row>
    <row r="5" ht="27.6" customHeight="1" spans="1:6">
      <c r="A5" s="20"/>
      <c r="B5" s="20"/>
      <c r="C5" s="20"/>
      <c r="D5" s="10">
        <v>0</v>
      </c>
      <c r="E5" s="10">
        <v>0</v>
      </c>
      <c r="F5" s="10">
        <v>0</v>
      </c>
    </row>
    <row r="6" ht="27.6" customHeight="1" spans="1:6">
      <c r="A6" s="20"/>
      <c r="B6" s="20"/>
      <c r="C6" s="20"/>
      <c r="D6" s="10"/>
      <c r="E6" s="10"/>
      <c r="F6" s="10"/>
    </row>
    <row r="7" ht="27.6" customHeight="1" spans="1:6">
      <c r="A7" s="20"/>
      <c r="B7" s="20"/>
      <c r="C7" s="20"/>
      <c r="D7" s="10"/>
      <c r="E7" s="10"/>
      <c r="F7" s="10"/>
    </row>
    <row r="8" ht="27.6" customHeight="1" spans="1:6">
      <c r="A8" s="20"/>
      <c r="B8" s="20"/>
      <c r="C8" s="20"/>
      <c r="D8" s="10"/>
      <c r="E8" s="10"/>
      <c r="F8" s="10"/>
    </row>
    <row r="9" ht="27.6" customHeight="1" spans="1:6">
      <c r="A9" s="20"/>
      <c r="B9" s="20"/>
      <c r="C9" s="20"/>
      <c r="D9" s="10"/>
      <c r="E9" s="10"/>
      <c r="F9" s="10"/>
    </row>
    <row r="10" ht="27.6" customHeight="1" spans="1:6">
      <c r="A10" s="20"/>
      <c r="B10" s="20"/>
      <c r="C10" s="20"/>
      <c r="D10" s="10"/>
      <c r="E10" s="10"/>
      <c r="F10" s="10"/>
    </row>
    <row r="11" ht="27.6" customHeight="1" spans="1:6">
      <c r="A11" s="20"/>
      <c r="B11" s="20"/>
      <c r="C11" s="20"/>
      <c r="D11" s="10"/>
      <c r="E11" s="10"/>
      <c r="F11" s="10"/>
    </row>
    <row r="12" ht="27.6" customHeight="1" spans="1:6">
      <c r="A12" s="20"/>
      <c r="B12" s="20"/>
      <c r="C12" s="20"/>
      <c r="D12" s="10"/>
      <c r="E12" s="10"/>
      <c r="F12" s="10"/>
    </row>
    <row r="13" ht="27.6" customHeight="1" spans="1:6">
      <c r="A13" s="20"/>
      <c r="B13" s="20"/>
      <c r="C13" s="20"/>
      <c r="D13" s="10"/>
      <c r="E13" s="10"/>
      <c r="F13" s="10"/>
    </row>
    <row r="14" ht="27.6" customHeight="1" spans="1:6">
      <c r="A14" s="20"/>
      <c r="B14" s="20"/>
      <c r="C14" s="20"/>
      <c r="D14" s="10"/>
      <c r="E14" s="10"/>
      <c r="F14" s="10"/>
    </row>
    <row r="15" ht="27.6" customHeight="1" spans="1:6">
      <c r="A15" s="20"/>
      <c r="B15" s="20"/>
      <c r="C15" s="20"/>
      <c r="D15" s="10"/>
      <c r="E15" s="10"/>
      <c r="F15" s="10"/>
    </row>
    <row r="16" ht="27.6" customHeight="1" spans="1:6">
      <c r="A16" s="20"/>
      <c r="B16" s="20"/>
      <c r="C16" s="20"/>
      <c r="D16" s="10"/>
      <c r="E16" s="10"/>
      <c r="F16" s="10"/>
    </row>
    <row r="17" ht="27.6" customHeight="1" spans="1:6">
      <c r="A17" s="20"/>
      <c r="B17" s="20"/>
      <c r="C17" s="20"/>
      <c r="D17" s="10"/>
      <c r="E17" s="10"/>
      <c r="F17" s="10"/>
    </row>
    <row r="18" ht="27.6" customHeight="1" spans="1:6">
      <c r="A18" s="20"/>
      <c r="B18" s="20"/>
      <c r="C18" s="20"/>
      <c r="D18" s="10"/>
      <c r="E18" s="10"/>
      <c r="F18" s="10"/>
    </row>
    <row r="19" ht="27.6" customHeight="1" spans="1:6">
      <c r="A19" s="20"/>
      <c r="B19" s="20"/>
      <c r="C19" s="20"/>
      <c r="D19" s="10"/>
      <c r="E19" s="10"/>
      <c r="F19" s="10"/>
    </row>
    <row r="20" ht="27.6" customHeight="1" spans="1:6">
      <c r="A20" s="10" t="s">
        <v>8</v>
      </c>
      <c r="B20" s="10"/>
      <c r="C20" s="10"/>
      <c r="D20" s="10">
        <v>0</v>
      </c>
      <c r="E20" s="10">
        <v>0</v>
      </c>
      <c r="F20" s="10">
        <v>0</v>
      </c>
    </row>
    <row r="21" ht="14.25" spans="1:3">
      <c r="A21" s="25" t="s">
        <v>107</v>
      </c>
      <c r="B21" s="25"/>
      <c r="C21" s="25"/>
    </row>
  </sheetData>
  <mergeCells count="7">
    <mergeCell ref="E2:F2"/>
    <mergeCell ref="D3:F3"/>
    <mergeCell ref="A20:B20"/>
    <mergeCell ref="A21:C21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tabSelected="1" workbookViewId="0">
      <selection activeCell="A7" sqref="A7:B7"/>
    </sheetView>
  </sheetViews>
  <sheetFormatPr defaultColWidth="9" defaultRowHeight="13.5" outlineLevelCol="3"/>
  <cols>
    <col min="1" max="1" width="31.5" customWidth="1"/>
    <col min="2" max="2" width="26.75" customWidth="1"/>
    <col min="3" max="3" width="28.75" customWidth="1"/>
    <col min="4" max="4" width="35.875" customWidth="1"/>
  </cols>
  <sheetData>
    <row r="1" ht="22.5" spans="1:4">
      <c r="A1" s="2" t="s">
        <v>108</v>
      </c>
      <c r="B1" s="18" t="s">
        <v>109</v>
      </c>
      <c r="C1" s="18"/>
      <c r="D1" s="18"/>
    </row>
    <row r="2" ht="21.6" customHeight="1" spans="1:4">
      <c r="A2" s="21"/>
      <c r="D2" t="s">
        <v>3</v>
      </c>
    </row>
    <row r="3" ht="28.15" customHeight="1" spans="1:4">
      <c r="A3" s="8" t="s">
        <v>4</v>
      </c>
      <c r="B3" s="8"/>
      <c r="C3" s="8" t="s">
        <v>5</v>
      </c>
      <c r="D3" s="8"/>
    </row>
    <row r="4" ht="28.15" customHeight="1" spans="1:4">
      <c r="A4" s="8" t="s">
        <v>6</v>
      </c>
      <c r="B4" s="8" t="s">
        <v>7</v>
      </c>
      <c r="C4" s="8" t="s">
        <v>6</v>
      </c>
      <c r="D4" s="8" t="s">
        <v>7</v>
      </c>
    </row>
    <row r="5" ht="24.95" customHeight="1" spans="1:4">
      <c r="A5" s="22" t="s">
        <v>110</v>
      </c>
      <c r="B5" s="8">
        <v>1899.95</v>
      </c>
      <c r="C5" s="22" t="s">
        <v>111</v>
      </c>
      <c r="D5" s="8">
        <v>0</v>
      </c>
    </row>
    <row r="6" ht="24.95" customHeight="1" spans="1:4">
      <c r="A6" s="22" t="s">
        <v>112</v>
      </c>
      <c r="B6" s="8">
        <v>0</v>
      </c>
      <c r="C6" s="22" t="s">
        <v>113</v>
      </c>
      <c r="D6" s="8">
        <v>0</v>
      </c>
    </row>
    <row r="7" ht="24.95" customHeight="1" spans="1:4">
      <c r="A7" s="22" t="s">
        <v>114</v>
      </c>
      <c r="B7" s="8">
        <v>1374.26</v>
      </c>
      <c r="C7" s="22" t="s">
        <v>115</v>
      </c>
      <c r="D7" s="8">
        <v>0</v>
      </c>
    </row>
    <row r="8" ht="24.95" customHeight="1" spans="1:4">
      <c r="A8" s="22" t="s">
        <v>116</v>
      </c>
      <c r="B8" s="8">
        <v>0</v>
      </c>
      <c r="C8" s="22" t="s">
        <v>117</v>
      </c>
      <c r="D8" s="8">
        <v>0</v>
      </c>
    </row>
    <row r="9" ht="24.95" customHeight="1" spans="1:4">
      <c r="A9" s="22" t="s">
        <v>118</v>
      </c>
      <c r="B9" s="8">
        <v>0</v>
      </c>
      <c r="C9" s="22" t="s">
        <v>119</v>
      </c>
      <c r="D9" s="8">
        <v>0</v>
      </c>
    </row>
    <row r="10" ht="24.95" customHeight="1" spans="1:4">
      <c r="A10" s="8"/>
      <c r="B10" s="8"/>
      <c r="C10" s="22" t="s">
        <v>120</v>
      </c>
      <c r="D10" s="8">
        <v>0</v>
      </c>
    </row>
    <row r="11" ht="24.95" customHeight="1" spans="1:4">
      <c r="A11" s="8"/>
      <c r="B11" s="8"/>
      <c r="C11" s="23" t="s">
        <v>18</v>
      </c>
      <c r="D11" s="8">
        <v>166.05</v>
      </c>
    </row>
    <row r="12" ht="24.95" customHeight="1" spans="1:4">
      <c r="A12" s="8"/>
      <c r="B12" s="8"/>
      <c r="C12" s="23" t="s">
        <v>121</v>
      </c>
      <c r="D12" s="8">
        <v>3305.9</v>
      </c>
    </row>
    <row r="13" ht="24.95" customHeight="1" spans="1:4">
      <c r="A13" s="8"/>
      <c r="B13" s="8"/>
      <c r="C13" s="23" t="s">
        <v>122</v>
      </c>
      <c r="D13" s="8">
        <v>140.67</v>
      </c>
    </row>
    <row r="14" ht="24.95" customHeight="1" spans="1:4">
      <c r="A14" s="8"/>
      <c r="B14" s="8"/>
      <c r="C14" s="22" t="s">
        <v>22</v>
      </c>
      <c r="D14" s="8"/>
    </row>
    <row r="15" ht="24.95" customHeight="1" spans="1:4">
      <c r="A15" s="8" t="s">
        <v>123</v>
      </c>
      <c r="B15" s="8">
        <f>B5+B7</f>
        <v>3274.21</v>
      </c>
      <c r="C15" s="8" t="s">
        <v>124</v>
      </c>
      <c r="D15" s="8">
        <f>SUM(D11:D14)</f>
        <v>3612.62</v>
      </c>
    </row>
    <row r="16" ht="24.95" customHeight="1" spans="1:4">
      <c r="A16" s="22" t="s">
        <v>125</v>
      </c>
      <c r="B16" s="8">
        <v>0</v>
      </c>
      <c r="C16" s="8"/>
      <c r="D16" s="8"/>
    </row>
    <row r="17" ht="24.95" customHeight="1" spans="1:4">
      <c r="A17" s="22" t="s">
        <v>126</v>
      </c>
      <c r="B17" s="8">
        <v>568.48</v>
      </c>
      <c r="C17" s="22" t="s">
        <v>127</v>
      </c>
      <c r="D17" s="8">
        <f>B19-D15</f>
        <v>230.07</v>
      </c>
    </row>
    <row r="18" ht="24.95" customHeight="1" spans="1:4">
      <c r="A18" s="8"/>
      <c r="B18" s="8"/>
      <c r="C18" s="8"/>
      <c r="D18" s="8"/>
    </row>
    <row r="19" ht="24.95" customHeight="1" spans="1:4">
      <c r="A19" s="8" t="s">
        <v>24</v>
      </c>
      <c r="B19" s="8">
        <f>B15+B17</f>
        <v>3842.69</v>
      </c>
      <c r="C19" s="8" t="s">
        <v>25</v>
      </c>
      <c r="D19" s="8">
        <f>D15+D17</f>
        <v>3842.69</v>
      </c>
    </row>
  </sheetData>
  <mergeCells count="2"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8"/>
  <sheetViews>
    <sheetView workbookViewId="0">
      <selection activeCell="G23" sqref="G23"/>
    </sheetView>
  </sheetViews>
  <sheetFormatPr defaultColWidth="9" defaultRowHeight="27.75" customHeight="1"/>
  <cols>
    <col min="2" max="2" width="33.375" customWidth="1"/>
    <col min="3" max="3" width="12.625" customWidth="1"/>
    <col min="5" max="5" width="8.5" customWidth="1"/>
    <col min="6" max="6" width="7.625" customWidth="1"/>
    <col min="11" max="11" width="8.25" customWidth="1"/>
  </cols>
  <sheetData>
    <row r="1" customHeight="1" spans="1:12">
      <c r="A1" s="17" t="s">
        <v>128</v>
      </c>
      <c r="B1" s="18"/>
      <c r="C1" s="18"/>
      <c r="D1" s="18"/>
      <c r="E1" s="18"/>
      <c r="F1" s="18" t="s">
        <v>129</v>
      </c>
      <c r="G1" s="18"/>
      <c r="H1" s="18"/>
      <c r="I1" s="18"/>
      <c r="J1" s="18"/>
      <c r="K1" s="18"/>
      <c r="L1" s="18"/>
    </row>
    <row r="2" ht="12" customHeight="1" spans="1:12">
      <c r="A2" s="19" t="s">
        <v>130</v>
      </c>
      <c r="K2" s="7" t="s">
        <v>3</v>
      </c>
      <c r="L2" s="7"/>
    </row>
    <row r="3" ht="23.1" customHeight="1" spans="1:12">
      <c r="A3" s="8" t="s">
        <v>131</v>
      </c>
      <c r="B3" s="8"/>
      <c r="C3" s="9" t="s">
        <v>8</v>
      </c>
      <c r="D3" s="9" t="s">
        <v>126</v>
      </c>
      <c r="E3" s="9" t="s">
        <v>132</v>
      </c>
      <c r="F3" s="9" t="s">
        <v>133</v>
      </c>
      <c r="G3" s="9" t="s">
        <v>134</v>
      </c>
      <c r="H3" s="9" t="s">
        <v>135</v>
      </c>
      <c r="I3" s="9" t="s">
        <v>136</v>
      </c>
      <c r="J3" s="9" t="s">
        <v>137</v>
      </c>
      <c r="K3" s="9" t="s">
        <v>138</v>
      </c>
      <c r="L3" s="9" t="s">
        <v>125</v>
      </c>
    </row>
    <row r="4" ht="21" customHeight="1" spans="1:12">
      <c r="A4" s="20" t="s">
        <v>32</v>
      </c>
      <c r="B4" s="10" t="s">
        <v>33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="16" customFormat="1" ht="17.1" customHeight="1" spans="1:12">
      <c r="A5" s="10">
        <v>208</v>
      </c>
      <c r="B5" s="12" t="s">
        <v>37</v>
      </c>
      <c r="C5" s="10">
        <f>D5+E5+G5</f>
        <v>175.23</v>
      </c>
      <c r="D5" s="10">
        <f t="shared" ref="D5:L5" si="0">D6</f>
        <v>0</v>
      </c>
      <c r="E5" s="10">
        <f>E6+E9</f>
        <v>175.23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</row>
    <row r="6" s="16" customFormat="1" ht="17.1" customHeight="1" spans="1:12">
      <c r="A6" s="10">
        <v>20805</v>
      </c>
      <c r="B6" s="10" t="s">
        <v>38</v>
      </c>
      <c r="C6" s="10">
        <f t="shared" ref="C6:C26" si="1">D6+E6+G6</f>
        <v>158.55</v>
      </c>
      <c r="D6" s="10">
        <f t="shared" ref="D6:L6" si="2">D7</f>
        <v>0</v>
      </c>
      <c r="E6" s="10">
        <f>E7+E8</f>
        <v>158.55</v>
      </c>
      <c r="F6" s="10">
        <f t="shared" si="2"/>
        <v>0</v>
      </c>
      <c r="G6" s="10">
        <f t="shared" si="2"/>
        <v>0</v>
      </c>
      <c r="H6" s="10">
        <f t="shared" si="2"/>
        <v>0</v>
      </c>
      <c r="I6" s="10">
        <f t="shared" si="2"/>
        <v>0</v>
      </c>
      <c r="J6" s="10">
        <f t="shared" si="2"/>
        <v>0</v>
      </c>
      <c r="K6" s="10">
        <f t="shared" si="2"/>
        <v>0</v>
      </c>
      <c r="L6" s="10">
        <f t="shared" si="2"/>
        <v>0</v>
      </c>
    </row>
    <row r="7" s="4" customFormat="1" ht="17.1" customHeight="1" spans="1:12">
      <c r="A7" s="10">
        <v>2080502</v>
      </c>
      <c r="B7" s="12" t="s">
        <v>39</v>
      </c>
      <c r="C7" s="10">
        <f t="shared" si="1"/>
        <v>8.75</v>
      </c>
      <c r="D7" s="10">
        <v>0</v>
      </c>
      <c r="E7" s="10">
        <v>8.75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="16" customFormat="1" ht="17.1" customHeight="1" spans="1:12">
      <c r="A8" s="13">
        <v>2080505</v>
      </c>
      <c r="B8" s="12" t="s">
        <v>40</v>
      </c>
      <c r="C8" s="10">
        <f t="shared" si="1"/>
        <v>149.8</v>
      </c>
      <c r="D8" s="10">
        <v>0</v>
      </c>
      <c r="E8" s="10">
        <v>149.8</v>
      </c>
      <c r="F8" s="10">
        <v>0</v>
      </c>
      <c r="G8" s="10"/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="16" customFormat="1" ht="17.1" customHeight="1" spans="1:12">
      <c r="A9" s="13">
        <v>20827</v>
      </c>
      <c r="B9" s="12" t="s">
        <v>41</v>
      </c>
      <c r="C9" s="10">
        <f t="shared" si="1"/>
        <v>16.68</v>
      </c>
      <c r="D9" s="10">
        <v>0</v>
      </c>
      <c r="E9" s="10">
        <f>E10+E11+E12</f>
        <v>16.68</v>
      </c>
      <c r="F9" s="10">
        <v>0</v>
      </c>
      <c r="G9" s="15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="4" customFormat="1" ht="17.1" customHeight="1" spans="1:12">
      <c r="A10" s="13">
        <v>2082701</v>
      </c>
      <c r="B10" s="12" t="s">
        <v>42</v>
      </c>
      <c r="C10" s="10">
        <f t="shared" si="1"/>
        <v>8.45</v>
      </c>
      <c r="D10" s="10">
        <v>0</v>
      </c>
      <c r="E10" s="10">
        <v>8.45</v>
      </c>
      <c r="F10" s="10">
        <v>0</v>
      </c>
      <c r="G10" s="15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="4" customFormat="1" ht="17.1" customHeight="1" spans="1:12">
      <c r="A11" s="13">
        <v>2082702</v>
      </c>
      <c r="B11" s="12" t="s">
        <v>43</v>
      </c>
      <c r="C11" s="10">
        <f t="shared" si="1"/>
        <v>1.83</v>
      </c>
      <c r="D11" s="10">
        <v>0</v>
      </c>
      <c r="E11" s="10">
        <v>1.83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="4" customFormat="1" ht="17.1" customHeight="1" spans="1:12">
      <c r="A12" s="13">
        <v>2082703</v>
      </c>
      <c r="B12" s="12" t="s">
        <v>44</v>
      </c>
      <c r="C12" s="10">
        <f t="shared" si="1"/>
        <v>6.4</v>
      </c>
      <c r="D12" s="10">
        <v>0</v>
      </c>
      <c r="E12" s="10">
        <v>6.4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="4" customFormat="1" ht="17.1" customHeight="1" spans="1:12">
      <c r="A13" s="14">
        <v>210</v>
      </c>
      <c r="B13" s="12" t="s">
        <v>45</v>
      </c>
      <c r="C13" s="10">
        <f t="shared" si="1"/>
        <v>3526.78</v>
      </c>
      <c r="D13" s="10">
        <f>D14+D18+D20</f>
        <v>568.48</v>
      </c>
      <c r="E13" s="10">
        <f>E14+E18+E20</f>
        <v>1584.04</v>
      </c>
      <c r="F13" s="10">
        <v>0</v>
      </c>
      <c r="G13" s="10">
        <f>G14</f>
        <v>1374.26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="4" customFormat="1" ht="17.1" customHeight="1" spans="1:12">
      <c r="A14" s="14">
        <v>21004</v>
      </c>
      <c r="B14" s="14" t="s">
        <v>46</v>
      </c>
      <c r="C14" s="10">
        <f t="shared" si="1"/>
        <v>3441.46</v>
      </c>
      <c r="D14" s="10">
        <f>D15+D16+D17</f>
        <v>563.48</v>
      </c>
      <c r="E14" s="10">
        <f>E15+E16+E17</f>
        <v>1503.72</v>
      </c>
      <c r="F14" s="10">
        <v>0</v>
      </c>
      <c r="G14" s="10">
        <f>G15</f>
        <v>1374.26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="16" customFormat="1" ht="17.1" customHeight="1" spans="1:12">
      <c r="A15" s="14">
        <v>2100403</v>
      </c>
      <c r="B15" s="12" t="s">
        <v>47</v>
      </c>
      <c r="C15" s="10">
        <f t="shared" si="1"/>
        <v>3374.45</v>
      </c>
      <c r="D15" s="10">
        <v>506.47</v>
      </c>
      <c r="E15" s="10">
        <v>1493.72</v>
      </c>
      <c r="F15" s="10">
        <v>0</v>
      </c>
      <c r="G15" s="10">
        <v>1374.26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="16" customFormat="1" ht="17.1" customHeight="1" spans="1:12">
      <c r="A16" s="14">
        <v>2100408</v>
      </c>
      <c r="B16" s="14" t="s">
        <v>48</v>
      </c>
      <c r="C16" s="10">
        <f t="shared" si="1"/>
        <v>33.68</v>
      </c>
      <c r="D16" s="10">
        <v>33.68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="4" customFormat="1" ht="17.1" customHeight="1" spans="1:12">
      <c r="A17" s="14">
        <v>2100409</v>
      </c>
      <c r="B17" s="14" t="s">
        <v>49</v>
      </c>
      <c r="C17" s="10">
        <f t="shared" si="1"/>
        <v>33.33</v>
      </c>
      <c r="D17" s="10">
        <v>23.33</v>
      </c>
      <c r="E17" s="10">
        <v>10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="4" customFormat="1" ht="17.1" customHeight="1" spans="1:12">
      <c r="A18" s="14">
        <v>21007</v>
      </c>
      <c r="B18" s="14" t="s">
        <v>139</v>
      </c>
      <c r="C18" s="10">
        <f t="shared" si="1"/>
        <v>5</v>
      </c>
      <c r="D18" s="10">
        <f>D19</f>
        <v>5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="4" customFormat="1" ht="17.1" customHeight="1" spans="1:12">
      <c r="A19" s="14">
        <v>2100799</v>
      </c>
      <c r="B19" s="14" t="s">
        <v>140</v>
      </c>
      <c r="C19" s="10">
        <f t="shared" si="1"/>
        <v>5</v>
      </c>
      <c r="D19" s="10">
        <v>5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="4" customFormat="1" ht="17.1" customHeight="1" spans="1:12">
      <c r="A20" s="14">
        <v>21011</v>
      </c>
      <c r="B20" s="14" t="s">
        <v>50</v>
      </c>
      <c r="C20" s="10">
        <f t="shared" si="1"/>
        <v>80.32</v>
      </c>
      <c r="D20" s="10">
        <v>0</v>
      </c>
      <c r="E20" s="10">
        <f>E21+E22</f>
        <v>80.32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s="4" customFormat="1" ht="17.1" customHeight="1" spans="1:12">
      <c r="A21" s="14">
        <v>2101102</v>
      </c>
      <c r="B21" s="14" t="s">
        <v>51</v>
      </c>
      <c r="C21" s="10">
        <f t="shared" si="1"/>
        <v>1954.59</v>
      </c>
      <c r="D21" s="10">
        <f t="shared" ref="D21:L21" si="3">D5+D8+D15</f>
        <v>506.47</v>
      </c>
      <c r="E21" s="10">
        <v>73.86</v>
      </c>
      <c r="F21" s="10">
        <f t="shared" si="3"/>
        <v>0</v>
      </c>
      <c r="G21" s="10">
        <f t="shared" si="3"/>
        <v>1374.26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ht="17.1" customHeight="1" spans="1:12">
      <c r="A22" s="14">
        <v>2101199</v>
      </c>
      <c r="B22" s="14" t="s">
        <v>52</v>
      </c>
      <c r="C22" s="10">
        <f t="shared" si="1"/>
        <v>6.46</v>
      </c>
      <c r="D22" s="15">
        <v>0</v>
      </c>
      <c r="E22" s="15">
        <v>6.46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17.1" customHeight="1" spans="1:12">
      <c r="A23" s="10">
        <v>221</v>
      </c>
      <c r="B23" s="12" t="s">
        <v>53</v>
      </c>
      <c r="C23" s="10">
        <f t="shared" si="1"/>
        <v>140.68</v>
      </c>
      <c r="D23" s="15">
        <v>0</v>
      </c>
      <c r="E23" s="15">
        <f>E24</f>
        <v>140.68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ht="17.1" customHeight="1" spans="1:12">
      <c r="A24" s="10">
        <v>22102</v>
      </c>
      <c r="B24" s="10" t="s">
        <v>54</v>
      </c>
      <c r="C24" s="10">
        <f t="shared" si="1"/>
        <v>140.68</v>
      </c>
      <c r="D24" s="15">
        <v>0</v>
      </c>
      <c r="E24" s="15">
        <f>E25+E26</f>
        <v>140.68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7.1" customHeight="1" spans="1:12">
      <c r="A25" s="10">
        <v>2210201</v>
      </c>
      <c r="B25" s="10" t="s">
        <v>55</v>
      </c>
      <c r="C25" s="10">
        <f t="shared" si="1"/>
        <v>99.91</v>
      </c>
      <c r="D25" s="15">
        <v>0</v>
      </c>
      <c r="E25" s="15">
        <v>99.91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17.1" customHeight="1" spans="1:12">
      <c r="A26" s="8">
        <v>2210203</v>
      </c>
      <c r="B26" s="8" t="s">
        <v>56</v>
      </c>
      <c r="C26" s="10">
        <f t="shared" si="1"/>
        <v>40.77</v>
      </c>
      <c r="D26" s="15">
        <v>0</v>
      </c>
      <c r="E26" s="15">
        <v>40.77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ht="17.1" customHeight="1" spans="1:12">
      <c r="A27" s="8" t="s">
        <v>22</v>
      </c>
      <c r="B27" s="8" t="s">
        <v>22</v>
      </c>
      <c r="C27" s="10"/>
      <c r="D27" s="15"/>
      <c r="E27" s="15"/>
      <c r="F27" s="15"/>
      <c r="G27" s="15"/>
      <c r="H27" s="15"/>
      <c r="I27" s="15"/>
      <c r="J27" s="15"/>
      <c r="K27" s="15"/>
      <c r="L27" s="15"/>
    </row>
    <row r="28" ht="17.1" customHeight="1" spans="1:12">
      <c r="A28" s="8" t="s">
        <v>8</v>
      </c>
      <c r="B28" s="8" t="s">
        <v>22</v>
      </c>
      <c r="C28" s="15">
        <f t="shared" ref="C28:G28" si="4">C5+C13+C23</f>
        <v>3842.69</v>
      </c>
      <c r="D28" s="15">
        <f t="shared" si="4"/>
        <v>568.48</v>
      </c>
      <c r="E28" s="15">
        <f t="shared" si="4"/>
        <v>1899.95</v>
      </c>
      <c r="F28" s="15">
        <f t="shared" si="4"/>
        <v>0</v>
      </c>
      <c r="G28" s="15">
        <f t="shared" si="4"/>
        <v>1374.26</v>
      </c>
      <c r="H28" s="15"/>
      <c r="I28" s="15"/>
      <c r="J28" s="15"/>
      <c r="K28" s="15"/>
      <c r="L28" s="15"/>
    </row>
  </sheetData>
  <mergeCells count="12">
    <mergeCell ref="K2:L2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699305555555556" right="0.699305555555556" top="0.75" bottom="0.590277777777778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workbookViewId="0">
      <selection activeCell="B39" sqref="B39"/>
    </sheetView>
  </sheetViews>
  <sheetFormatPr defaultColWidth="9" defaultRowHeight="13.5" outlineLevelCol="7"/>
  <cols>
    <col min="1" max="1" width="12.75" customWidth="1"/>
    <col min="2" max="2" width="35.5" customWidth="1"/>
    <col min="3" max="3" width="12.875" customWidth="1"/>
    <col min="4" max="4" width="14.25" customWidth="1"/>
    <col min="5" max="5" width="11.875" customWidth="1"/>
    <col min="6" max="6" width="12.125" customWidth="1"/>
    <col min="7" max="7" width="16" customWidth="1"/>
    <col min="8" max="8" width="18.625" customWidth="1"/>
  </cols>
  <sheetData>
    <row r="1" ht="27" customHeight="1" spans="1:8">
      <c r="A1" s="2" t="s">
        <v>141</v>
      </c>
      <c r="B1" s="3" t="s">
        <v>142</v>
      </c>
      <c r="C1" s="3"/>
      <c r="D1" s="4"/>
      <c r="E1" s="3"/>
      <c r="F1" s="3"/>
      <c r="G1" s="3"/>
      <c r="H1" s="3"/>
    </row>
    <row r="2" ht="12.95" customHeight="1" spans="1:8">
      <c r="A2" s="5"/>
      <c r="B2" s="6"/>
      <c r="C2" s="6"/>
      <c r="D2" s="6"/>
      <c r="E2" s="6"/>
      <c r="F2" s="6"/>
      <c r="G2" s="7" t="s">
        <v>3</v>
      </c>
      <c r="H2" s="7"/>
    </row>
    <row r="3" ht="27" customHeight="1" spans="1:8">
      <c r="A3" s="8" t="s">
        <v>131</v>
      </c>
      <c r="B3" s="8"/>
      <c r="C3" s="9" t="s">
        <v>8</v>
      </c>
      <c r="D3" s="9" t="s">
        <v>35</v>
      </c>
      <c r="E3" s="9" t="s">
        <v>36</v>
      </c>
      <c r="F3" s="9" t="s">
        <v>143</v>
      </c>
      <c r="G3" s="9" t="s">
        <v>144</v>
      </c>
      <c r="H3" s="9" t="s">
        <v>145</v>
      </c>
    </row>
    <row r="4" ht="23.45" customHeight="1" spans="1:8">
      <c r="A4" s="10" t="s">
        <v>32</v>
      </c>
      <c r="B4" s="10" t="s">
        <v>33</v>
      </c>
      <c r="C4" s="11"/>
      <c r="D4" s="11"/>
      <c r="E4" s="11"/>
      <c r="F4" s="11"/>
      <c r="G4" s="11"/>
      <c r="H4" s="11"/>
    </row>
    <row r="5" s="1" customFormat="1" ht="17.1" customHeight="1" spans="1:8">
      <c r="A5" s="10">
        <v>208</v>
      </c>
      <c r="B5" s="12" t="s">
        <v>37</v>
      </c>
      <c r="C5" s="10">
        <f t="shared" ref="C5:C12" si="0">D5+E5</f>
        <v>166.06</v>
      </c>
      <c r="D5" s="10">
        <f>D6+D9</f>
        <v>166.06</v>
      </c>
      <c r="E5" s="10">
        <f>E6+E9</f>
        <v>0</v>
      </c>
      <c r="F5" s="10">
        <v>0</v>
      </c>
      <c r="G5" s="10">
        <v>0</v>
      </c>
      <c r="H5" s="10">
        <v>0</v>
      </c>
    </row>
    <row r="6" s="1" customFormat="1" ht="17.1" customHeight="1" spans="1:8">
      <c r="A6" s="10">
        <v>20805</v>
      </c>
      <c r="B6" s="10" t="s">
        <v>38</v>
      </c>
      <c r="C6" s="10">
        <f t="shared" si="0"/>
        <v>155.65</v>
      </c>
      <c r="D6" s="10">
        <f>D7+D8</f>
        <v>155.65</v>
      </c>
      <c r="E6" s="10">
        <f>E7+E8</f>
        <v>0</v>
      </c>
      <c r="F6" s="10">
        <v>0</v>
      </c>
      <c r="G6" s="10">
        <v>0</v>
      </c>
      <c r="H6" s="10">
        <v>0</v>
      </c>
    </row>
    <row r="7" ht="17.1" customHeight="1" spans="1:8">
      <c r="A7" s="10">
        <v>2080502</v>
      </c>
      <c r="B7" s="12" t="s">
        <v>39</v>
      </c>
      <c r="C7" s="10">
        <f t="shared" si="0"/>
        <v>8.75</v>
      </c>
      <c r="D7" s="10">
        <v>8.75</v>
      </c>
      <c r="E7" s="10">
        <v>0</v>
      </c>
      <c r="F7" s="10">
        <v>0</v>
      </c>
      <c r="G7" s="10">
        <v>0</v>
      </c>
      <c r="H7" s="10">
        <v>0</v>
      </c>
    </row>
    <row r="8" s="1" customFormat="1" ht="17.1" customHeight="1" spans="1:8">
      <c r="A8" s="13">
        <v>2080505</v>
      </c>
      <c r="B8" s="12" t="s">
        <v>40</v>
      </c>
      <c r="C8" s="10">
        <f t="shared" si="0"/>
        <v>146.9</v>
      </c>
      <c r="D8" s="10">
        <v>146.9</v>
      </c>
      <c r="E8" s="10">
        <v>0</v>
      </c>
      <c r="F8" s="10">
        <v>0</v>
      </c>
      <c r="G8" s="10">
        <v>0</v>
      </c>
      <c r="H8" s="10">
        <v>0</v>
      </c>
    </row>
    <row r="9" s="1" customFormat="1" ht="17.1" customHeight="1" spans="1:8">
      <c r="A9" s="13">
        <v>20827</v>
      </c>
      <c r="B9" s="12" t="s">
        <v>41</v>
      </c>
      <c r="C9" s="10">
        <f t="shared" si="0"/>
        <v>10.41</v>
      </c>
      <c r="D9" s="10">
        <f>D10+D11+D12</f>
        <v>10.41</v>
      </c>
      <c r="E9" s="10">
        <f>E10+E11+E12</f>
        <v>0</v>
      </c>
      <c r="F9" s="10">
        <v>0</v>
      </c>
      <c r="G9" s="10">
        <v>0</v>
      </c>
      <c r="H9" s="10">
        <v>0</v>
      </c>
    </row>
    <row r="10" ht="17.1" customHeight="1" spans="1:8">
      <c r="A10" s="13">
        <v>2082701</v>
      </c>
      <c r="B10" s="12" t="s">
        <v>42</v>
      </c>
      <c r="C10" s="10">
        <f t="shared" si="0"/>
        <v>3.72</v>
      </c>
      <c r="D10" s="10">
        <v>3.72</v>
      </c>
      <c r="E10" s="10">
        <v>0</v>
      </c>
      <c r="F10" s="10">
        <v>0</v>
      </c>
      <c r="G10" s="10">
        <v>0</v>
      </c>
      <c r="H10" s="10">
        <v>0</v>
      </c>
    </row>
    <row r="11" ht="17.1" customHeight="1" spans="1:8">
      <c r="A11" s="13">
        <v>2082702</v>
      </c>
      <c r="B11" s="12" t="s">
        <v>43</v>
      </c>
      <c r="C11" s="10">
        <f t="shared" si="0"/>
        <v>1.49</v>
      </c>
      <c r="D11" s="10">
        <v>1.49</v>
      </c>
      <c r="E11" s="10">
        <v>0</v>
      </c>
      <c r="F11" s="10">
        <f t="shared" ref="F11:H14" si="1">F12</f>
        <v>0</v>
      </c>
      <c r="G11" s="10">
        <f t="shared" si="1"/>
        <v>0</v>
      </c>
      <c r="H11" s="10">
        <f t="shared" si="1"/>
        <v>0</v>
      </c>
    </row>
    <row r="12" ht="17.1" customHeight="1" spans="1:8">
      <c r="A12" s="13">
        <v>2082703</v>
      </c>
      <c r="B12" s="12" t="s">
        <v>44</v>
      </c>
      <c r="C12" s="10">
        <f t="shared" si="0"/>
        <v>5.2</v>
      </c>
      <c r="D12" s="10">
        <v>5.2</v>
      </c>
      <c r="E12" s="10"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</row>
    <row r="13" s="1" customFormat="1" ht="17.1" customHeight="1" spans="1:8">
      <c r="A13" s="14">
        <v>210</v>
      </c>
      <c r="B13" s="12" t="s">
        <v>45</v>
      </c>
      <c r="C13" s="10">
        <f>C14+C18</f>
        <v>3305.9</v>
      </c>
      <c r="D13" s="10">
        <f>D14+D18</f>
        <v>2824.76</v>
      </c>
      <c r="E13" s="10">
        <f>E14+E18</f>
        <v>481.14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="1" customFormat="1" ht="17.1" customHeight="1" spans="1:8">
      <c r="A14" s="14">
        <v>21004</v>
      </c>
      <c r="B14" s="14" t="s">
        <v>46</v>
      </c>
      <c r="C14" s="10">
        <f>C15+C16+C17</f>
        <v>3235.93</v>
      </c>
      <c r="D14" s="10">
        <f>D15+D16+D17</f>
        <v>2754.79</v>
      </c>
      <c r="E14" s="10">
        <f>E15+E16+E17</f>
        <v>481.14</v>
      </c>
      <c r="F14" s="10">
        <f t="shared" si="1"/>
        <v>0</v>
      </c>
      <c r="G14" s="10">
        <f t="shared" si="1"/>
        <v>0</v>
      </c>
      <c r="H14" s="10">
        <f t="shared" si="1"/>
        <v>0</v>
      </c>
    </row>
    <row r="15" ht="17.1" customHeight="1" spans="1:8">
      <c r="A15" s="14">
        <v>2100403</v>
      </c>
      <c r="B15" s="12" t="s">
        <v>47</v>
      </c>
      <c r="C15" s="10">
        <f t="shared" ref="C15:C17" si="2">D15+E15</f>
        <v>3222.37</v>
      </c>
      <c r="D15" s="10">
        <v>2754.79</v>
      </c>
      <c r="E15" s="10">
        <v>467.58</v>
      </c>
      <c r="F15" s="10">
        <v>0</v>
      </c>
      <c r="G15" s="10">
        <v>0</v>
      </c>
      <c r="H15" s="10">
        <v>0</v>
      </c>
    </row>
    <row r="16" ht="17.1" customHeight="1" spans="1:8">
      <c r="A16" s="14">
        <v>2100408</v>
      </c>
      <c r="B16" s="14" t="s">
        <v>48</v>
      </c>
      <c r="C16" s="10">
        <f t="shared" si="2"/>
        <v>10.2</v>
      </c>
      <c r="D16" s="10">
        <v>0</v>
      </c>
      <c r="E16" s="10">
        <v>10.2</v>
      </c>
      <c r="F16" s="10">
        <f t="shared" ref="F16:H16" si="3">F17</f>
        <v>0</v>
      </c>
      <c r="G16" s="10">
        <f t="shared" si="3"/>
        <v>0</v>
      </c>
      <c r="H16" s="10">
        <f t="shared" si="3"/>
        <v>0</v>
      </c>
    </row>
    <row r="17" ht="17.1" customHeight="1" spans="1:8">
      <c r="A17" s="14">
        <v>2100409</v>
      </c>
      <c r="B17" s="14" t="s">
        <v>49</v>
      </c>
      <c r="C17" s="10">
        <f t="shared" si="2"/>
        <v>3.36</v>
      </c>
      <c r="D17" s="10">
        <v>0</v>
      </c>
      <c r="E17" s="10">
        <v>3.36</v>
      </c>
      <c r="F17" s="10">
        <f t="shared" ref="F17:H17" si="4">F18</f>
        <v>0</v>
      </c>
      <c r="G17" s="10">
        <f t="shared" si="4"/>
        <v>0</v>
      </c>
      <c r="H17" s="10">
        <f t="shared" si="4"/>
        <v>0</v>
      </c>
    </row>
    <row r="18" ht="17.1" customHeight="1" spans="1:8">
      <c r="A18" s="14">
        <v>21011</v>
      </c>
      <c r="B18" s="14" t="s">
        <v>50</v>
      </c>
      <c r="C18" s="15">
        <f>C19+C20</f>
        <v>69.97</v>
      </c>
      <c r="D18" s="15">
        <f>D19+D20</f>
        <v>69.97</v>
      </c>
      <c r="E18" s="10">
        <f t="shared" ref="E18:H18" si="5">E19</f>
        <v>0</v>
      </c>
      <c r="F18" s="10">
        <f t="shared" si="5"/>
        <v>0</v>
      </c>
      <c r="G18" s="10">
        <f t="shared" si="5"/>
        <v>0</v>
      </c>
      <c r="H18" s="10">
        <f t="shared" si="5"/>
        <v>0</v>
      </c>
    </row>
    <row r="19" ht="17.1" customHeight="1" spans="1:8">
      <c r="A19" s="14">
        <v>2101102</v>
      </c>
      <c r="B19" s="14" t="s">
        <v>51</v>
      </c>
      <c r="C19" s="15">
        <f t="shared" ref="C19:C24" si="6">D19</f>
        <v>63.51</v>
      </c>
      <c r="D19" s="15">
        <v>63.51</v>
      </c>
      <c r="E19" s="10">
        <f t="shared" ref="E19:H19" si="7">E20</f>
        <v>0</v>
      </c>
      <c r="F19" s="10">
        <f t="shared" si="7"/>
        <v>0</v>
      </c>
      <c r="G19" s="10">
        <f t="shared" si="7"/>
        <v>0</v>
      </c>
      <c r="H19" s="10">
        <f t="shared" si="7"/>
        <v>0</v>
      </c>
    </row>
    <row r="20" ht="17.1" customHeight="1" spans="1:8">
      <c r="A20" s="14">
        <v>2101199</v>
      </c>
      <c r="B20" s="14" t="s">
        <v>52</v>
      </c>
      <c r="C20" s="15">
        <f t="shared" si="6"/>
        <v>6.46</v>
      </c>
      <c r="D20" s="15">
        <v>6.46</v>
      </c>
      <c r="E20" s="10">
        <f t="shared" ref="E20:H20" si="8">E21</f>
        <v>0</v>
      </c>
      <c r="F20" s="10">
        <f t="shared" si="8"/>
        <v>0</v>
      </c>
      <c r="G20" s="10">
        <f t="shared" si="8"/>
        <v>0</v>
      </c>
      <c r="H20" s="10">
        <f t="shared" si="8"/>
        <v>0</v>
      </c>
    </row>
    <row r="21" ht="17.1" customHeight="1" spans="1:8">
      <c r="A21" s="10">
        <v>221</v>
      </c>
      <c r="B21" s="12" t="s">
        <v>53</v>
      </c>
      <c r="C21" s="15">
        <f t="shared" ref="C21:H21" si="9">C22</f>
        <v>140.66</v>
      </c>
      <c r="D21" s="15">
        <f t="shared" si="9"/>
        <v>140.66</v>
      </c>
      <c r="E21" s="10">
        <f t="shared" si="9"/>
        <v>0</v>
      </c>
      <c r="F21" s="10">
        <f t="shared" si="9"/>
        <v>0</v>
      </c>
      <c r="G21" s="10">
        <f t="shared" si="9"/>
        <v>0</v>
      </c>
      <c r="H21" s="10">
        <f t="shared" si="9"/>
        <v>0</v>
      </c>
    </row>
    <row r="22" ht="17.1" customHeight="1" spans="1:8">
      <c r="A22" s="10">
        <v>22102</v>
      </c>
      <c r="B22" s="10" t="s">
        <v>54</v>
      </c>
      <c r="C22" s="15">
        <f>C23+C24</f>
        <v>140.66</v>
      </c>
      <c r="D22" s="15">
        <f>D23+D24</f>
        <v>140.66</v>
      </c>
      <c r="E22" s="10">
        <f t="shared" ref="E22:H22" si="10">E23</f>
        <v>0</v>
      </c>
      <c r="F22" s="10">
        <f t="shared" si="10"/>
        <v>0</v>
      </c>
      <c r="G22" s="10">
        <f t="shared" si="10"/>
        <v>0</v>
      </c>
      <c r="H22" s="10">
        <f t="shared" si="10"/>
        <v>0</v>
      </c>
    </row>
    <row r="23" ht="17.1" customHeight="1" spans="1:8">
      <c r="A23" s="10">
        <v>2210201</v>
      </c>
      <c r="B23" s="10" t="s">
        <v>55</v>
      </c>
      <c r="C23" s="15">
        <f t="shared" si="6"/>
        <v>99.89</v>
      </c>
      <c r="D23" s="15">
        <v>99.89</v>
      </c>
      <c r="E23" s="10">
        <f t="shared" ref="E23:H23" si="11">E24</f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</row>
    <row r="24" ht="17.1" customHeight="1" spans="1:8">
      <c r="A24" s="8">
        <v>2210203</v>
      </c>
      <c r="B24" s="8" t="s">
        <v>56</v>
      </c>
      <c r="C24" s="15">
        <f t="shared" si="6"/>
        <v>40.77</v>
      </c>
      <c r="D24" s="15">
        <v>40.77</v>
      </c>
      <c r="E24" s="10">
        <f t="shared" ref="E24:H24" si="12">E25</f>
        <v>0</v>
      </c>
      <c r="F24" s="10">
        <f t="shared" si="12"/>
        <v>0</v>
      </c>
      <c r="G24" s="10">
        <f t="shared" si="12"/>
        <v>0</v>
      </c>
      <c r="H24" s="10">
        <f t="shared" si="12"/>
        <v>0</v>
      </c>
    </row>
    <row r="25" ht="17.1" customHeight="1" spans="1:8">
      <c r="A25" s="8" t="s">
        <v>22</v>
      </c>
      <c r="B25" s="8" t="s">
        <v>22</v>
      </c>
      <c r="C25" s="15"/>
      <c r="D25" s="15"/>
      <c r="E25" s="15">
        <v>0</v>
      </c>
      <c r="F25" s="10">
        <f t="shared" ref="F25:H25" si="13">F26</f>
        <v>0</v>
      </c>
      <c r="G25" s="10">
        <f t="shared" si="13"/>
        <v>0</v>
      </c>
      <c r="H25" s="10">
        <f t="shared" si="13"/>
        <v>0</v>
      </c>
    </row>
    <row r="26" ht="17.1" customHeight="1" spans="1:8">
      <c r="A26" s="8" t="s">
        <v>8</v>
      </c>
      <c r="B26" s="8" t="s">
        <v>22</v>
      </c>
      <c r="C26" s="15">
        <f>C5+C13+C21</f>
        <v>3612.62</v>
      </c>
      <c r="D26" s="15">
        <f>D5+D13+D21</f>
        <v>3131.48</v>
      </c>
      <c r="E26" s="15">
        <f>E5+E13+E21</f>
        <v>481.14</v>
      </c>
      <c r="F26" s="15"/>
      <c r="G26" s="15"/>
      <c r="H26" s="15"/>
    </row>
  </sheetData>
  <mergeCells count="9">
    <mergeCell ref="B1:H1"/>
    <mergeCell ref="G2:H2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2018-09-14T04:48:00Z</cp:lastPrinted>
  <dcterms:modified xsi:type="dcterms:W3CDTF">2019-01-28T04:16:39Z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