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76" windowHeight="11388" firstSheet="4" activeTab="7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24519"/>
</workbook>
</file>

<file path=xl/calcChain.xml><?xml version="1.0" encoding="utf-8"?>
<calcChain xmlns="http://schemas.openxmlformats.org/spreadsheetml/2006/main">
  <c r="C31" i="3"/>
  <c r="E27" i="8"/>
  <c r="D27"/>
  <c r="C27"/>
  <c r="C26"/>
  <c r="C25"/>
  <c r="C24"/>
  <c r="C23"/>
  <c r="C22"/>
  <c r="D21"/>
  <c r="C21"/>
  <c r="D20"/>
  <c r="C20"/>
  <c r="C19"/>
  <c r="C18"/>
  <c r="D17"/>
  <c r="C17"/>
  <c r="C16"/>
  <c r="C15"/>
  <c r="D14"/>
  <c r="D13"/>
  <c r="C13"/>
  <c r="C12"/>
  <c r="C11"/>
  <c r="C10"/>
  <c r="E9"/>
  <c r="D9"/>
  <c r="C9"/>
  <c r="E8"/>
  <c r="D8"/>
  <c r="C8"/>
  <c r="C7"/>
  <c r="C6"/>
  <c r="C5"/>
  <c r="E4"/>
  <c r="D4"/>
  <c r="C4"/>
  <c r="E27" i="7"/>
  <c r="C27"/>
  <c r="C26"/>
  <c r="C25"/>
  <c r="C24"/>
  <c r="C23"/>
  <c r="C22"/>
  <c r="E21"/>
  <c r="C21"/>
  <c r="C20"/>
  <c r="C19"/>
  <c r="C18"/>
  <c r="E17"/>
  <c r="C17"/>
  <c r="C16"/>
  <c r="C15"/>
  <c r="E14"/>
  <c r="C14"/>
  <c r="E13"/>
  <c r="C13"/>
  <c r="C12"/>
  <c r="C11"/>
  <c r="C10"/>
  <c r="E9"/>
  <c r="C9"/>
  <c r="E8"/>
  <c r="C8"/>
  <c r="C7"/>
  <c r="C6"/>
  <c r="C5"/>
  <c r="A6" i="4"/>
  <c r="E41" i="3"/>
  <c r="D41"/>
  <c r="C40"/>
  <c r="C39"/>
  <c r="C38"/>
  <c r="C37"/>
  <c r="C36"/>
  <c r="C35"/>
  <c r="C34"/>
  <c r="C33"/>
  <c r="C32"/>
  <c r="E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28" i="2"/>
  <c r="D28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E5"/>
  <c r="D5"/>
  <c r="C5"/>
</calcChain>
</file>

<file path=xl/sharedStrings.xml><?xml version="1.0" encoding="utf-8"?>
<sst xmlns="http://schemas.openxmlformats.org/spreadsheetml/2006/main" count="249" uniqueCount="150">
  <si>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</si>
  <si>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</si>
  <si>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</si>
  <si>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</si>
  <si>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</si>
  <si>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</si>
  <si>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</si>
  <si>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</si>
  <si>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</si>
  <si>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</si>
  <si>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</si>
  <si>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</si>
  <si>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</si>
  <si>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</si>
  <si>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</si>
  <si>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</si>
  <si>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</si>
  <si>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</si>
  <si>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</si>
  <si>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</si>
  <si>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</si>
  <si>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</si>
  <si>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</si>
  <si>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</si>
  <si>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</si>
  <si>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</si>
  <si>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</si>
  <si>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</si>
  <si>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</si>
  <si>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</si>
  <si>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</si>
  <si>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</si>
  <si>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</si>
  <si>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</si>
  <si>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</si>
  <si>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</si>
  <si>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一般公共服务支出</t>
  </si>
  <si>
    <t>其他一般公共服务支出</t>
  </si>
  <si>
    <t>检察</t>
  </si>
  <si>
    <t xml:space="preserve">    行政运行</t>
  </si>
  <si>
    <t>查办和预防职务犯罪</t>
  </si>
  <si>
    <t>两房建设</t>
  </si>
  <si>
    <t>其他检察支出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</si>
  <si>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</si>
  <si>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</si>
  <si>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</si>
  <si>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</si>
  <si>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</si>
  <si>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</si>
  <si>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</si>
  <si>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</si>
  <si>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</si>
  <si>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</si>
  <si>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其他行政事业单位医疗支出</t>
  </si>
  <si>
    <t>住房保障支出</t>
  </si>
  <si>
    <t>住房改革支出</t>
  </si>
  <si>
    <t>住房公积金</t>
  </si>
  <si>
    <r>
      <rPr>
        <sz val="12"/>
        <color indexed="8"/>
        <rFont val="宋体"/>
        <family val="3"/>
        <charset val="134"/>
      </rPr>
      <t>备注：本表按照政府收支分类科目列示到</t>
    </r>
    <r>
      <rPr>
        <b/>
        <sz val="12"/>
        <color indexed="8"/>
        <rFont val="宋体"/>
        <family val="3"/>
        <charset val="134"/>
      </rPr>
      <t>项级</t>
    </r>
    <r>
      <rPr>
        <sz val="12"/>
        <color indexed="8"/>
        <rFont val="宋体"/>
        <family val="3"/>
        <charset val="134"/>
      </rPr>
      <t>科目</t>
    </r>
  </si>
  <si>
    <t>表3：</t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</si>
  <si>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</si>
  <si>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</si>
  <si>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</si>
  <si>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</si>
  <si>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</si>
  <si>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</si>
  <si>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</si>
  <si>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</si>
  <si>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</si>
  <si>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</t>
  </si>
  <si>
    <t>伙食补助</t>
  </si>
  <si>
    <t>机关事业单位基本养老保险费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</si>
  <si>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</si>
  <si>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</si>
  <si>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</si>
  <si>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</si>
  <si>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</si>
  <si>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</si>
  <si>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</si>
  <si>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</si>
  <si>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</si>
  <si>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维护费</t>
  </si>
  <si>
    <t>租赁费</t>
  </si>
  <si>
    <t>会议费</t>
  </si>
  <si>
    <t>培训费</t>
  </si>
  <si>
    <t>公务接待费</t>
  </si>
  <si>
    <t>被装购置</t>
  </si>
  <si>
    <t>工会经费</t>
  </si>
  <si>
    <t>福利费</t>
  </si>
  <si>
    <t>公务用车运行维护费</t>
  </si>
  <si>
    <t>其他商品和服务支出</t>
  </si>
  <si>
    <t>对个人和家庭的补贴</t>
  </si>
  <si>
    <t>退休费</t>
  </si>
  <si>
    <t>抚恤金</t>
  </si>
  <si>
    <t>生活补助</t>
  </si>
  <si>
    <t>医疗费</t>
  </si>
  <si>
    <t>其他对个人和家庭的补助支出</t>
  </si>
  <si>
    <t>购房补贴</t>
  </si>
  <si>
    <t>其他资本性支出</t>
  </si>
  <si>
    <t>表4：</t>
  </si>
  <si>
    <t>一般公共预算“三公”经费支出决算表</t>
  </si>
  <si>
    <t xml:space="preserve"> 2017年决算数</t>
  </si>
  <si>
    <t xml:space="preserve"> 2016年决算数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</si>
  <si>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</si>
  <si>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</si>
  <si>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</si>
  <si>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</si>
  <si>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</si>
  <si>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</si>
  <si>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</si>
  <si>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</si>
  <si>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</si>
  <si>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</si>
  <si>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注：山南市人民检察院2017年无政府性基金安排，故本表无数据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</si>
  <si>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</si>
  <si>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</si>
  <si>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</si>
  <si>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</si>
  <si>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</si>
  <si>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</si>
  <si>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</si>
  <si>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</si>
  <si>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</si>
  <si>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</si>
  <si>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</si>
  <si>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</si>
  <si>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</si>
  <si>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</si>
  <si>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</si>
  <si>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</si>
  <si>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</si>
  <si>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</si>
  <si>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</si>
  <si>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</si>
  <si>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</si>
  <si>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</si>
  <si>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</si>
  <si>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</si>
  <si>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</si>
  <si>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</si>
  <si>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</si>
  <si>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</si>
  <si>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</si>
  <si>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其他检查支出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</si>
  <si>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</si>
  <si>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</si>
  <si>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</si>
  <si>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</si>
  <si>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</si>
  <si>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</si>
  <si>
    <t>公共安全</t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</si>
</sst>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2" borderId="5" applyNumberFormat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5" fillId="2" borderId="5" xfId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常规" xfId="0" builtinId="0"/>
    <cellStyle name="输出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7" sqref="A7"/>
    </sheetView>
  </sheetViews>
  <sheetFormatPr defaultColWidth="9" defaultRowHeight="14.4"/>
  <cols>
    <col min="1" max="1" width="28.21875" customWidth="1"/>
    <col min="2" max="2" width="18.88671875" customWidth="1"/>
    <col min="3" max="3" width="23.33203125" customWidth="1"/>
    <col min="4" max="4" width="11.77734375" customWidth="1"/>
    <col min="5" max="5" width="20.88671875" customWidth="1"/>
    <col min="6" max="6" width="23.77734375" customWidth="1"/>
  </cols>
  <sheetData>
    <row r="1" spans="1:6" ht="22.2">
      <c r="A1" s="1" t="s">
        <v>0</v>
      </c>
      <c r="C1" s="11" t="s">
        <v>1</v>
      </c>
    </row>
    <row r="2" spans="1:6" ht="17.399999999999999">
      <c r="A2" s="31" t="s">
        <v>2</v>
      </c>
      <c r="B2" s="32"/>
      <c r="C2" s="28"/>
      <c r="D2" s="28"/>
      <c r="E2" s="33" t="s">
        <v>3</v>
      </c>
      <c r="F2" s="33"/>
    </row>
    <row r="3" spans="1:6" ht="21.6" customHeight="1">
      <c r="A3" s="34" t="s">
        <v>4</v>
      </c>
      <c r="B3" s="35"/>
      <c r="C3" s="34" t="s">
        <v>5</v>
      </c>
      <c r="D3" s="36"/>
      <c r="E3" s="36"/>
      <c r="F3" s="35"/>
    </row>
    <row r="4" spans="1:6">
      <c r="A4" s="5" t="s">
        <v>6</v>
      </c>
      <c r="B4" s="5" t="s">
        <v>7</v>
      </c>
      <c r="C4" s="5" t="s">
        <v>6</v>
      </c>
      <c r="D4" s="5" t="s">
        <v>8</v>
      </c>
      <c r="E4" s="9" t="s">
        <v>9</v>
      </c>
      <c r="F4" s="9" t="s">
        <v>10</v>
      </c>
    </row>
    <row r="5" spans="1:6" ht="33.75" customHeight="1">
      <c r="A5" s="14" t="s">
        <v>11</v>
      </c>
      <c r="B5" s="5">
        <v>4421.1899999999996</v>
      </c>
      <c r="C5" s="5" t="s">
        <v>12</v>
      </c>
      <c r="D5" s="5"/>
      <c r="E5" s="5">
        <v>4927.71</v>
      </c>
      <c r="F5" s="5"/>
    </row>
    <row r="6" spans="1:6" ht="33.75" customHeight="1">
      <c r="A6" s="29" t="s">
        <v>13</v>
      </c>
      <c r="B6" s="30">
        <v>4421.1899999999996</v>
      </c>
      <c r="C6" s="29" t="s">
        <v>14</v>
      </c>
      <c r="D6" s="5"/>
      <c r="E6" s="5">
        <v>4927.71</v>
      </c>
      <c r="F6" s="5"/>
    </row>
    <row r="7" spans="1:6" ht="33.75" customHeight="1">
      <c r="A7" s="29" t="s">
        <v>15</v>
      </c>
      <c r="B7" s="30"/>
      <c r="C7" s="29" t="s">
        <v>16</v>
      </c>
      <c r="D7" s="5"/>
      <c r="E7" s="5"/>
      <c r="F7" s="5"/>
    </row>
    <row r="8" spans="1:6" ht="33.75" customHeight="1">
      <c r="A8" s="29"/>
      <c r="B8" s="30"/>
      <c r="C8" s="29" t="s">
        <v>17</v>
      </c>
      <c r="D8" s="5"/>
      <c r="E8" s="5"/>
      <c r="F8" s="5"/>
    </row>
    <row r="9" spans="1:6" ht="33.75" customHeight="1">
      <c r="A9" s="29" t="s">
        <v>18</v>
      </c>
      <c r="B9" s="30"/>
      <c r="C9" s="29" t="s">
        <v>19</v>
      </c>
      <c r="D9" s="5"/>
      <c r="E9" s="5"/>
      <c r="F9" s="5"/>
    </row>
    <row r="10" spans="1:6" ht="33.75" customHeight="1">
      <c r="A10" s="29" t="s">
        <v>13</v>
      </c>
      <c r="B10" s="30">
        <v>807.54</v>
      </c>
      <c r="C10" s="29" t="s">
        <v>20</v>
      </c>
      <c r="D10" s="5"/>
      <c r="E10" s="5"/>
      <c r="F10" s="5"/>
    </row>
    <row r="11" spans="1:6" ht="33.75" customHeight="1">
      <c r="A11" s="29" t="s">
        <v>15</v>
      </c>
      <c r="B11" s="30"/>
      <c r="C11" s="29" t="s">
        <v>20</v>
      </c>
      <c r="D11" s="5"/>
      <c r="E11" s="5"/>
      <c r="F11" s="5"/>
    </row>
    <row r="12" spans="1:6" ht="33.75" customHeight="1">
      <c r="A12" s="30"/>
      <c r="B12" s="30"/>
      <c r="C12" s="29"/>
      <c r="D12" s="5"/>
      <c r="E12" s="5"/>
      <c r="F12" s="5"/>
    </row>
    <row r="13" spans="1:6" ht="33.75" customHeight="1">
      <c r="A13" s="30"/>
      <c r="B13" s="30"/>
      <c r="C13" s="29" t="s">
        <v>21</v>
      </c>
      <c r="D13" s="5"/>
      <c r="E13" s="5">
        <v>301.02</v>
      </c>
      <c r="F13" s="5"/>
    </row>
    <row r="14" spans="1:6" ht="33.75" customHeight="1">
      <c r="A14" s="30"/>
      <c r="B14" s="30"/>
      <c r="C14" s="30"/>
      <c r="D14" s="5"/>
      <c r="E14" s="5"/>
      <c r="F14" s="5"/>
    </row>
    <row r="15" spans="1:6" ht="33.75" customHeight="1">
      <c r="A15" s="30" t="s">
        <v>22</v>
      </c>
      <c r="B15" s="30">
        <v>5228.7299999999996</v>
      </c>
      <c r="C15" s="30" t="s">
        <v>23</v>
      </c>
      <c r="D15" s="5"/>
      <c r="E15" s="5">
        <v>5228.7299999999996</v>
      </c>
      <c r="F15" s="5"/>
    </row>
    <row r="16" spans="1:6" ht="22.2">
      <c r="A16" s="11"/>
    </row>
  </sheetData>
  <mergeCells count="4">
    <mergeCell ref="A2:B2"/>
    <mergeCell ref="E2:F2"/>
    <mergeCell ref="A3:B3"/>
    <mergeCell ref="C3:F3"/>
  </mergeCells>
  <phoneticPr fontId="9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opLeftCell="A20" workbookViewId="0">
      <selection activeCell="F26" sqref="F26"/>
    </sheetView>
  </sheetViews>
  <sheetFormatPr defaultColWidth="9" defaultRowHeight="14.4"/>
  <cols>
    <col min="1" max="1" width="19.77734375" customWidth="1"/>
    <col min="2" max="2" width="13.77734375" customWidth="1"/>
    <col min="3" max="3" width="14" customWidth="1"/>
    <col min="4" max="4" width="12.6640625" customWidth="1"/>
    <col min="5" max="5" width="11.44140625" customWidth="1"/>
    <col min="6" max="6" width="12" customWidth="1"/>
  </cols>
  <sheetData>
    <row r="1" spans="1:6" ht="36.6" customHeight="1">
      <c r="A1" s="1" t="s">
        <v>24</v>
      </c>
      <c r="B1" s="4"/>
      <c r="C1" s="2" t="s">
        <v>25</v>
      </c>
      <c r="D1" s="4"/>
      <c r="E1" s="4"/>
      <c r="F1" s="4"/>
    </row>
    <row r="2" spans="1:6" ht="34.950000000000003" customHeight="1">
      <c r="A2" s="37" t="s">
        <v>26</v>
      </c>
      <c r="B2" s="38"/>
      <c r="C2" s="38"/>
      <c r="D2" s="38"/>
      <c r="E2" s="38"/>
      <c r="F2" s="38"/>
    </row>
    <row r="3" spans="1:6" ht="34.950000000000003" customHeight="1">
      <c r="A3" s="39" t="s">
        <v>27</v>
      </c>
      <c r="B3" s="39"/>
      <c r="C3" s="39" t="s">
        <v>28</v>
      </c>
      <c r="D3" s="39"/>
      <c r="E3" s="39"/>
      <c r="F3" s="39" t="s">
        <v>29</v>
      </c>
    </row>
    <row r="4" spans="1:6" ht="34.950000000000003" customHeight="1">
      <c r="A4" s="5" t="s">
        <v>30</v>
      </c>
      <c r="B4" s="5" t="s">
        <v>31</v>
      </c>
      <c r="C4" s="5" t="s">
        <v>32</v>
      </c>
      <c r="D4" s="5" t="s">
        <v>33</v>
      </c>
      <c r="E4" s="5" t="s">
        <v>34</v>
      </c>
      <c r="F4" s="39"/>
    </row>
    <row r="5" spans="1:6" ht="34.950000000000003" customHeight="1">
      <c r="A5" s="5">
        <v>204</v>
      </c>
      <c r="B5" s="5" t="s">
        <v>35</v>
      </c>
      <c r="C5" s="5">
        <f>D5+E5</f>
        <v>4927.71</v>
      </c>
      <c r="D5" s="5">
        <f>D28</f>
        <v>3392.39</v>
      </c>
      <c r="E5" s="5">
        <f>E28</f>
        <v>1535.32</v>
      </c>
      <c r="F5" s="5"/>
    </row>
    <row r="6" spans="1:6" ht="34.950000000000003" customHeight="1">
      <c r="A6" s="5">
        <v>201</v>
      </c>
      <c r="B6" s="5" t="s">
        <v>36</v>
      </c>
      <c r="C6" s="5">
        <f t="shared" ref="C6" si="0">D6+E6</f>
        <v>1.6</v>
      </c>
      <c r="D6" s="5">
        <v>1.6</v>
      </c>
      <c r="E6" s="5">
        <v>0</v>
      </c>
      <c r="F6" s="5"/>
    </row>
    <row r="7" spans="1:6" ht="34.950000000000003" customHeight="1">
      <c r="A7" s="5">
        <v>20199</v>
      </c>
      <c r="B7" s="5" t="s">
        <v>37</v>
      </c>
      <c r="C7" s="5">
        <f t="shared" ref="C7:C28" si="1">D7+E7</f>
        <v>1.6</v>
      </c>
      <c r="D7" s="5">
        <v>1.6</v>
      </c>
      <c r="E7" s="5">
        <v>0</v>
      </c>
      <c r="F7" s="5"/>
    </row>
    <row r="8" spans="1:6" ht="34.950000000000003" customHeight="1">
      <c r="A8" s="5">
        <v>2019999</v>
      </c>
      <c r="B8" s="5" t="s">
        <v>37</v>
      </c>
      <c r="C8" s="5">
        <f t="shared" si="1"/>
        <v>1.6</v>
      </c>
      <c r="D8" s="5">
        <v>1.6</v>
      </c>
      <c r="E8" s="5">
        <v>0</v>
      </c>
      <c r="F8" s="5"/>
    </row>
    <row r="9" spans="1:6" ht="34.950000000000003" customHeight="1">
      <c r="A9" s="5">
        <v>2404</v>
      </c>
      <c r="B9" s="5" t="s">
        <v>38</v>
      </c>
      <c r="C9" s="5">
        <f t="shared" si="1"/>
        <v>2862.19</v>
      </c>
      <c r="D9" s="5">
        <v>2862.19</v>
      </c>
      <c r="E9" s="5">
        <v>0</v>
      </c>
      <c r="F9" s="5"/>
    </row>
    <row r="10" spans="1:6" ht="34.950000000000003" customHeight="1">
      <c r="A10" s="5">
        <v>2040401</v>
      </c>
      <c r="B10" s="5" t="s">
        <v>39</v>
      </c>
      <c r="C10" s="5">
        <f t="shared" si="1"/>
        <v>2918.43</v>
      </c>
      <c r="D10" s="5">
        <v>2862.19</v>
      </c>
      <c r="E10" s="5">
        <v>56.24</v>
      </c>
      <c r="F10" s="5"/>
    </row>
    <row r="11" spans="1:6" ht="34.950000000000003" customHeight="1">
      <c r="A11" s="5">
        <v>2040404</v>
      </c>
      <c r="B11" s="5" t="s">
        <v>40</v>
      </c>
      <c r="C11" s="5">
        <f t="shared" si="1"/>
        <v>900</v>
      </c>
      <c r="D11" s="5">
        <v>0</v>
      </c>
      <c r="E11" s="5">
        <v>900</v>
      </c>
      <c r="F11" s="5"/>
    </row>
    <row r="12" spans="1:6" ht="34.950000000000003" customHeight="1">
      <c r="A12" s="5">
        <v>2040409</v>
      </c>
      <c r="B12" s="5" t="s">
        <v>41</v>
      </c>
      <c r="C12" s="5">
        <f t="shared" si="1"/>
        <v>0</v>
      </c>
      <c r="D12" s="5">
        <v>0</v>
      </c>
      <c r="E12" s="5">
        <v>0</v>
      </c>
      <c r="F12" s="5"/>
    </row>
    <row r="13" spans="1:6" ht="34.950000000000003" customHeight="1">
      <c r="A13" s="5">
        <v>2040499</v>
      </c>
      <c r="B13" s="5" t="s">
        <v>42</v>
      </c>
      <c r="C13" s="5">
        <f t="shared" si="1"/>
        <v>579.08000000000004</v>
      </c>
      <c r="D13" s="5">
        <v>0</v>
      </c>
      <c r="E13" s="5">
        <v>579.08000000000004</v>
      </c>
      <c r="F13" s="5"/>
    </row>
    <row r="14" spans="1:6" ht="34.950000000000003" customHeight="1">
      <c r="A14" s="5">
        <v>208</v>
      </c>
      <c r="B14" s="5" t="s">
        <v>43</v>
      </c>
      <c r="C14" s="5">
        <f t="shared" si="1"/>
        <v>275.52999999999997</v>
      </c>
      <c r="D14" s="5">
        <v>275.52999999999997</v>
      </c>
      <c r="E14" s="5">
        <v>0</v>
      </c>
      <c r="F14" s="5"/>
    </row>
    <row r="15" spans="1:6" ht="34.950000000000003" customHeight="1">
      <c r="A15" s="5">
        <v>20805</v>
      </c>
      <c r="B15" s="5" t="s">
        <v>44</v>
      </c>
      <c r="C15" s="5">
        <f t="shared" si="1"/>
        <v>264.29000000000002</v>
      </c>
      <c r="D15" s="5">
        <v>264.29000000000002</v>
      </c>
      <c r="E15" s="5">
        <v>0</v>
      </c>
      <c r="F15" s="5"/>
    </row>
    <row r="16" spans="1:6" ht="34.950000000000003" customHeight="1">
      <c r="A16" s="5">
        <v>2080504</v>
      </c>
      <c r="B16" s="5" t="s">
        <v>45</v>
      </c>
      <c r="C16" s="5">
        <f t="shared" si="1"/>
        <v>5.7</v>
      </c>
      <c r="D16" s="5">
        <v>5.7</v>
      </c>
      <c r="E16" s="5">
        <v>0</v>
      </c>
      <c r="F16" s="5"/>
    </row>
    <row r="17" spans="1:6" ht="34.950000000000003" customHeight="1">
      <c r="A17" s="5">
        <v>2080505</v>
      </c>
      <c r="B17" s="5" t="s">
        <v>46</v>
      </c>
      <c r="C17" s="5">
        <f t="shared" si="1"/>
        <v>258.58999999999997</v>
      </c>
      <c r="D17" s="5">
        <v>258.58999999999997</v>
      </c>
      <c r="E17" s="5">
        <v>0</v>
      </c>
      <c r="F17" s="5"/>
    </row>
    <row r="18" spans="1:6" ht="34.950000000000003" customHeight="1">
      <c r="A18" s="5">
        <v>20827</v>
      </c>
      <c r="B18" s="5" t="s">
        <v>47</v>
      </c>
      <c r="C18" s="5">
        <f t="shared" si="1"/>
        <v>11.23</v>
      </c>
      <c r="D18" s="5">
        <v>11.23</v>
      </c>
      <c r="E18" s="5">
        <v>0</v>
      </c>
      <c r="F18" s="5"/>
    </row>
    <row r="19" spans="1:6" ht="34.950000000000003" customHeight="1">
      <c r="A19" s="5">
        <v>2082702</v>
      </c>
      <c r="B19" s="5" t="s">
        <v>48</v>
      </c>
      <c r="C19" s="5">
        <f t="shared" si="1"/>
        <v>2.59</v>
      </c>
      <c r="D19" s="5">
        <v>2.59</v>
      </c>
      <c r="E19" s="5">
        <v>0</v>
      </c>
      <c r="F19" s="5"/>
    </row>
    <row r="20" spans="1:6" ht="34.950000000000003" customHeight="1">
      <c r="A20" s="5">
        <v>2082703</v>
      </c>
      <c r="B20" s="5" t="s">
        <v>49</v>
      </c>
      <c r="C20" s="5">
        <f t="shared" si="1"/>
        <v>8.64</v>
      </c>
      <c r="D20" s="5">
        <v>8.64</v>
      </c>
      <c r="E20" s="5">
        <v>0</v>
      </c>
      <c r="F20" s="5"/>
    </row>
    <row r="21" spans="1:6" ht="34.950000000000003" customHeight="1">
      <c r="A21" s="5">
        <v>210</v>
      </c>
      <c r="B21" s="5" t="s">
        <v>50</v>
      </c>
      <c r="C21" s="5">
        <f t="shared" si="1"/>
        <v>106.76</v>
      </c>
      <c r="D21" s="5">
        <v>106.76</v>
      </c>
      <c r="E21" s="5">
        <v>0</v>
      </c>
      <c r="F21" s="5"/>
    </row>
    <row r="22" spans="1:6" ht="34.950000000000003" customHeight="1">
      <c r="A22" s="5">
        <v>21011</v>
      </c>
      <c r="B22" s="5" t="s">
        <v>51</v>
      </c>
      <c r="C22" s="5">
        <f t="shared" si="1"/>
        <v>106.76</v>
      </c>
      <c r="D22" s="5">
        <v>106.76</v>
      </c>
      <c r="E22" s="5">
        <v>0</v>
      </c>
      <c r="F22" s="5"/>
    </row>
    <row r="23" spans="1:6" ht="34.950000000000003" customHeight="1">
      <c r="A23" s="5">
        <v>2101101</v>
      </c>
      <c r="B23" s="5" t="s">
        <v>52</v>
      </c>
      <c r="C23" s="5">
        <f t="shared" si="1"/>
        <v>103.76</v>
      </c>
      <c r="D23" s="5">
        <v>103.76</v>
      </c>
      <c r="E23" s="5">
        <v>0</v>
      </c>
      <c r="F23" s="5"/>
    </row>
    <row r="24" spans="1:6" ht="34.950000000000003" customHeight="1">
      <c r="A24" s="5">
        <v>2101199</v>
      </c>
      <c r="B24" s="5" t="s">
        <v>53</v>
      </c>
      <c r="C24" s="5">
        <f t="shared" si="1"/>
        <v>3</v>
      </c>
      <c r="D24" s="5">
        <v>3</v>
      </c>
      <c r="E24" s="5">
        <v>0</v>
      </c>
      <c r="F24" s="5"/>
    </row>
    <row r="25" spans="1:6" ht="34.950000000000003" customHeight="1">
      <c r="A25" s="5">
        <v>221</v>
      </c>
      <c r="B25" s="5" t="s">
        <v>54</v>
      </c>
      <c r="C25" s="5">
        <f t="shared" si="1"/>
        <v>146.31</v>
      </c>
      <c r="D25" s="5">
        <v>146.31</v>
      </c>
      <c r="E25" s="5">
        <v>0</v>
      </c>
      <c r="F25" s="5"/>
    </row>
    <row r="26" spans="1:6" ht="34.950000000000003" customHeight="1">
      <c r="A26" s="5">
        <v>22102</v>
      </c>
      <c r="B26" s="5" t="s">
        <v>55</v>
      </c>
      <c r="C26" s="5">
        <f t="shared" si="1"/>
        <v>146.31</v>
      </c>
      <c r="D26" s="5">
        <v>146.31</v>
      </c>
      <c r="E26" s="5">
        <v>0</v>
      </c>
      <c r="F26" s="5"/>
    </row>
    <row r="27" spans="1:6" ht="34.950000000000003" customHeight="1">
      <c r="A27" s="5">
        <v>2210201</v>
      </c>
      <c r="B27" s="5" t="s">
        <v>56</v>
      </c>
      <c r="C27" s="5">
        <f t="shared" si="1"/>
        <v>146.31</v>
      </c>
      <c r="D27" s="5">
        <v>146.31</v>
      </c>
      <c r="E27" s="5">
        <v>0</v>
      </c>
      <c r="F27" s="5"/>
    </row>
    <row r="28" spans="1:6" ht="34.950000000000003" customHeight="1">
      <c r="A28" s="5" t="s">
        <v>8</v>
      </c>
      <c r="B28" s="5" t="s">
        <v>20</v>
      </c>
      <c r="C28" s="5">
        <f t="shared" si="1"/>
        <v>4927.71</v>
      </c>
      <c r="D28" s="5">
        <f>D25+D21+D14+D9+D6</f>
        <v>3392.39</v>
      </c>
      <c r="E28" s="5">
        <f>SUM(E10:E16)</f>
        <v>1535.32</v>
      </c>
      <c r="F28" s="5"/>
    </row>
    <row r="29" spans="1:6" ht="49.95" customHeight="1">
      <c r="A29" s="5" t="s">
        <v>57</v>
      </c>
      <c r="B29" s="5"/>
      <c r="C29" s="5"/>
      <c r="D29" s="5"/>
      <c r="E29" s="5"/>
      <c r="F29" s="5"/>
    </row>
    <row r="30" spans="1:6" ht="34.950000000000003" customHeight="1"/>
    <row r="31" spans="1:6" ht="34.950000000000003" customHeight="1"/>
    <row r="32" spans="1:6" ht="34.950000000000003" customHeight="1"/>
    <row r="33" ht="34.950000000000003" customHeight="1"/>
    <row r="34" ht="34.950000000000003" customHeight="1"/>
    <row r="35" ht="34.950000000000003" customHeight="1"/>
    <row r="36" ht="34.950000000000003" customHeight="1"/>
    <row r="37" ht="34.950000000000003" customHeight="1"/>
    <row r="38" ht="34.950000000000003" customHeight="1"/>
    <row r="39" ht="34.950000000000003" customHeight="1"/>
    <row r="40" ht="34.950000000000003" customHeight="1"/>
    <row r="41" ht="34.950000000000003" customHeight="1"/>
    <row r="42" ht="34.950000000000003" customHeight="1"/>
    <row r="43" ht="34.950000000000003" customHeight="1"/>
    <row r="44" ht="34.950000000000003" customHeight="1"/>
  </sheetData>
  <mergeCells count="4">
    <mergeCell ref="A2:F2"/>
    <mergeCell ref="A3:B3"/>
    <mergeCell ref="C3:E3"/>
    <mergeCell ref="F3:F4"/>
  </mergeCells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E31" sqref="E31"/>
    </sheetView>
  </sheetViews>
  <sheetFormatPr defaultColWidth="9" defaultRowHeight="14.4"/>
  <cols>
    <col min="1" max="1" width="16.77734375" customWidth="1"/>
    <col min="2" max="2" width="17" customWidth="1"/>
    <col min="3" max="3" width="17.33203125" customWidth="1"/>
    <col min="4" max="4" width="15.109375" customWidth="1"/>
    <col min="5" max="5" width="13.109375" customWidth="1"/>
    <col min="6" max="6" width="12" customWidth="1"/>
  </cols>
  <sheetData>
    <row r="1" spans="1:6" ht="30.6" customHeight="1">
      <c r="A1" s="1" t="s">
        <v>58</v>
      </c>
      <c r="C1" s="11" t="s">
        <v>59</v>
      </c>
    </row>
    <row r="2" spans="1:6" ht="21.6" customHeight="1">
      <c r="A2" s="20"/>
      <c r="E2" s="38" t="s">
        <v>3</v>
      </c>
      <c r="F2" s="38"/>
    </row>
    <row r="3" spans="1:6" ht="46.2" customHeight="1">
      <c r="A3" s="39" t="s">
        <v>60</v>
      </c>
      <c r="B3" s="39"/>
      <c r="C3" s="39" t="s">
        <v>61</v>
      </c>
      <c r="D3" s="39"/>
      <c r="E3" s="39"/>
      <c r="F3" s="39" t="s">
        <v>29</v>
      </c>
    </row>
    <row r="4" spans="1:6" ht="46.2" customHeight="1">
      <c r="A4" s="5" t="s">
        <v>30</v>
      </c>
      <c r="B4" s="5" t="s">
        <v>31</v>
      </c>
      <c r="C4" s="5" t="s">
        <v>8</v>
      </c>
      <c r="D4" s="5" t="s">
        <v>62</v>
      </c>
      <c r="E4" s="5" t="s">
        <v>63</v>
      </c>
      <c r="F4" s="39"/>
    </row>
    <row r="5" spans="1:6" ht="46.2" customHeight="1">
      <c r="A5" s="5">
        <v>301</v>
      </c>
      <c r="B5" s="5" t="s">
        <v>64</v>
      </c>
      <c r="C5" s="5">
        <f>D5+E5</f>
        <v>2780.48</v>
      </c>
      <c r="D5" s="5">
        <v>2780.48</v>
      </c>
      <c r="E5" s="5">
        <v>0</v>
      </c>
      <c r="F5" s="5"/>
    </row>
    <row r="6" spans="1:6" ht="46.2" customHeight="1">
      <c r="A6" s="5">
        <v>30101</v>
      </c>
      <c r="B6" s="21" t="s">
        <v>65</v>
      </c>
      <c r="C6" s="5">
        <f t="shared" ref="C6" si="0">D6+E6</f>
        <v>707.86</v>
      </c>
      <c r="D6" s="5">
        <v>707.86</v>
      </c>
      <c r="E6" s="5">
        <v>0</v>
      </c>
      <c r="F6" s="5"/>
    </row>
    <row r="7" spans="1:6" ht="46.2" customHeight="1">
      <c r="A7" s="5">
        <v>30102</v>
      </c>
      <c r="B7" s="21" t="s">
        <v>66</v>
      </c>
      <c r="C7" s="5">
        <f t="shared" ref="C7:C40" si="1">D7+E7</f>
        <v>1067.5899999999999</v>
      </c>
      <c r="D7" s="5">
        <v>1067.5899999999999</v>
      </c>
      <c r="E7" s="5">
        <v>0</v>
      </c>
      <c r="F7" s="5"/>
    </row>
    <row r="8" spans="1:6" ht="45" customHeight="1">
      <c r="A8" s="5">
        <v>30103</v>
      </c>
      <c r="B8" s="21" t="s">
        <v>67</v>
      </c>
      <c r="C8" s="5">
        <f t="shared" si="1"/>
        <v>167.17</v>
      </c>
      <c r="D8" s="5">
        <v>167.17</v>
      </c>
      <c r="E8" s="5">
        <v>0</v>
      </c>
      <c r="F8" s="5"/>
    </row>
    <row r="9" spans="1:6" ht="45" customHeight="1">
      <c r="A9" s="5">
        <v>30112</v>
      </c>
      <c r="B9" s="21" t="s">
        <v>68</v>
      </c>
      <c r="C9" s="5">
        <f t="shared" si="1"/>
        <v>534.1</v>
      </c>
      <c r="D9" s="22">
        <v>534.1</v>
      </c>
      <c r="E9" s="5">
        <v>0</v>
      </c>
      <c r="F9" s="5"/>
    </row>
    <row r="10" spans="1:6" ht="45" customHeight="1">
      <c r="A10" s="5">
        <v>30106</v>
      </c>
      <c r="B10" s="21" t="s">
        <v>69</v>
      </c>
      <c r="C10" s="5">
        <f t="shared" si="1"/>
        <v>35.409999999999997</v>
      </c>
      <c r="D10" s="22">
        <v>35.409999999999997</v>
      </c>
      <c r="E10" s="5">
        <v>0</v>
      </c>
      <c r="F10" s="5"/>
    </row>
    <row r="11" spans="1:6" ht="45" customHeight="1">
      <c r="A11" s="5">
        <v>30108</v>
      </c>
      <c r="B11" s="21" t="s">
        <v>70</v>
      </c>
      <c r="C11" s="5">
        <f t="shared" si="1"/>
        <v>130.1</v>
      </c>
      <c r="D11" s="22">
        <v>130.1</v>
      </c>
      <c r="E11" s="5">
        <v>0</v>
      </c>
      <c r="F11" s="5"/>
    </row>
    <row r="12" spans="1:6" ht="45" customHeight="1">
      <c r="A12" s="5">
        <v>30199</v>
      </c>
      <c r="B12" s="21" t="s">
        <v>71</v>
      </c>
      <c r="C12" s="5">
        <f t="shared" si="1"/>
        <v>138.25</v>
      </c>
      <c r="D12" s="22">
        <v>138.25</v>
      </c>
      <c r="E12" s="5">
        <v>0</v>
      </c>
      <c r="F12" s="5"/>
    </row>
    <row r="13" spans="1:6" ht="46.2" customHeight="1">
      <c r="A13" s="5">
        <v>302</v>
      </c>
      <c r="B13" s="5" t="s">
        <v>72</v>
      </c>
      <c r="C13" s="5">
        <f t="shared" si="1"/>
        <v>360.14</v>
      </c>
      <c r="D13" s="22">
        <v>0</v>
      </c>
      <c r="E13" s="5">
        <v>360.14</v>
      </c>
      <c r="F13" s="5"/>
    </row>
    <row r="14" spans="1:6" ht="46.2" customHeight="1">
      <c r="A14" s="5">
        <v>30201</v>
      </c>
      <c r="B14" s="9" t="s">
        <v>73</v>
      </c>
      <c r="C14" s="5">
        <f t="shared" si="1"/>
        <v>69.52</v>
      </c>
      <c r="D14" s="8">
        <v>0</v>
      </c>
      <c r="E14" s="23">
        <v>69.52</v>
      </c>
      <c r="F14" s="5"/>
    </row>
    <row r="15" spans="1:6" ht="46.2" customHeight="1">
      <c r="A15" s="5">
        <v>30202</v>
      </c>
      <c r="B15" s="9" t="s">
        <v>74</v>
      </c>
      <c r="C15" s="5">
        <f t="shared" si="1"/>
        <v>10.48</v>
      </c>
      <c r="D15" s="8">
        <v>0</v>
      </c>
      <c r="E15" s="23">
        <v>10.48</v>
      </c>
      <c r="F15" s="5"/>
    </row>
    <row r="16" spans="1:6" ht="46.2" customHeight="1">
      <c r="A16" s="5">
        <v>30205</v>
      </c>
      <c r="B16" s="9" t="s">
        <v>75</v>
      </c>
      <c r="C16" s="5">
        <f t="shared" si="1"/>
        <v>2.41</v>
      </c>
      <c r="D16" s="8">
        <v>0</v>
      </c>
      <c r="E16" s="23">
        <v>2.41</v>
      </c>
      <c r="F16" s="5"/>
    </row>
    <row r="17" spans="1:6" ht="46.2" customHeight="1">
      <c r="A17" s="5">
        <v>30205</v>
      </c>
      <c r="B17" s="9" t="s">
        <v>76</v>
      </c>
      <c r="C17" s="5">
        <f t="shared" si="1"/>
        <v>21.06</v>
      </c>
      <c r="D17" s="8">
        <v>0</v>
      </c>
      <c r="E17" s="23">
        <v>21.06</v>
      </c>
      <c r="F17" s="5"/>
    </row>
    <row r="18" spans="1:6" ht="46.2" customHeight="1">
      <c r="A18" s="5">
        <v>30207</v>
      </c>
      <c r="B18" s="9" t="s">
        <v>77</v>
      </c>
      <c r="C18" s="5">
        <f t="shared" si="1"/>
        <v>1.32</v>
      </c>
      <c r="D18" s="8">
        <v>0</v>
      </c>
      <c r="E18" s="23">
        <v>1.32</v>
      </c>
      <c r="F18" s="5"/>
    </row>
    <row r="19" spans="1:6" ht="46.2" customHeight="1">
      <c r="A19" s="5">
        <v>30208</v>
      </c>
      <c r="B19" s="9" t="s">
        <v>78</v>
      </c>
      <c r="C19" s="5">
        <f t="shared" si="1"/>
        <v>4.7300000000000004</v>
      </c>
      <c r="D19" s="8">
        <v>0</v>
      </c>
      <c r="E19" s="23">
        <v>4.7300000000000004</v>
      </c>
      <c r="F19" s="5"/>
    </row>
    <row r="20" spans="1:6" ht="46.2" customHeight="1">
      <c r="A20" s="5">
        <v>30211</v>
      </c>
      <c r="B20" s="9" t="s">
        <v>79</v>
      </c>
      <c r="C20" s="5">
        <f t="shared" si="1"/>
        <v>48</v>
      </c>
      <c r="D20" s="8">
        <v>0</v>
      </c>
      <c r="E20" s="23">
        <v>48</v>
      </c>
      <c r="F20" s="5"/>
    </row>
    <row r="21" spans="1:6" ht="46.2" customHeight="1">
      <c r="A21" s="5">
        <v>30213</v>
      </c>
      <c r="B21" s="9" t="s">
        <v>80</v>
      </c>
      <c r="C21" s="5">
        <f t="shared" si="1"/>
        <v>17.48</v>
      </c>
      <c r="D21" s="8">
        <v>0</v>
      </c>
      <c r="E21" s="23">
        <v>17.48</v>
      </c>
      <c r="F21" s="5"/>
    </row>
    <row r="22" spans="1:6" ht="46.2" customHeight="1">
      <c r="A22" s="5">
        <v>30214</v>
      </c>
      <c r="B22" s="9" t="s">
        <v>81</v>
      </c>
      <c r="C22" s="5">
        <f t="shared" si="1"/>
        <v>0.86</v>
      </c>
      <c r="D22" s="8">
        <v>0</v>
      </c>
      <c r="E22" s="23">
        <v>0.86</v>
      </c>
      <c r="F22" s="5"/>
    </row>
    <row r="23" spans="1:6" ht="46.2" customHeight="1">
      <c r="A23" s="5">
        <v>30215</v>
      </c>
      <c r="B23" s="9" t="s">
        <v>82</v>
      </c>
      <c r="C23" s="5">
        <f t="shared" si="1"/>
        <v>7</v>
      </c>
      <c r="D23" s="8">
        <v>0</v>
      </c>
      <c r="E23" s="23">
        <v>7</v>
      </c>
      <c r="F23" s="5"/>
    </row>
    <row r="24" spans="1:6" ht="46.2" customHeight="1">
      <c r="A24" s="5">
        <v>30216</v>
      </c>
      <c r="B24" s="9" t="s">
        <v>83</v>
      </c>
      <c r="C24" s="5">
        <f t="shared" si="1"/>
        <v>20</v>
      </c>
      <c r="D24" s="8">
        <v>0</v>
      </c>
      <c r="E24" s="23">
        <v>20</v>
      </c>
      <c r="F24" s="5"/>
    </row>
    <row r="25" spans="1:6" ht="46.2" customHeight="1">
      <c r="A25" s="5">
        <v>30217</v>
      </c>
      <c r="B25" s="9" t="s">
        <v>84</v>
      </c>
      <c r="C25" s="5">
        <f t="shared" si="1"/>
        <v>9.7799999999999994</v>
      </c>
      <c r="D25" s="8">
        <v>0</v>
      </c>
      <c r="E25" s="23">
        <v>9.7799999999999994</v>
      </c>
      <c r="F25" s="5"/>
    </row>
    <row r="26" spans="1:6" ht="46.2" customHeight="1">
      <c r="A26" s="5">
        <v>30224</v>
      </c>
      <c r="B26" s="9" t="s">
        <v>85</v>
      </c>
      <c r="C26" s="5">
        <f t="shared" si="1"/>
        <v>0.8</v>
      </c>
      <c r="D26" s="8">
        <v>0</v>
      </c>
      <c r="E26" s="23">
        <v>0.8</v>
      </c>
      <c r="F26" s="5"/>
    </row>
    <row r="27" spans="1:6" ht="46.2" customHeight="1">
      <c r="A27" s="5">
        <v>30228</v>
      </c>
      <c r="B27" s="9" t="s">
        <v>86</v>
      </c>
      <c r="C27" s="5">
        <f t="shared" si="1"/>
        <v>8.58</v>
      </c>
      <c r="D27" s="8">
        <v>0</v>
      </c>
      <c r="E27" s="23">
        <v>8.58</v>
      </c>
      <c r="F27" s="5"/>
    </row>
    <row r="28" spans="1:6" ht="46.2" customHeight="1">
      <c r="A28" s="5">
        <v>30229</v>
      </c>
      <c r="B28" s="9" t="s">
        <v>87</v>
      </c>
      <c r="C28" s="5">
        <f t="shared" si="1"/>
        <v>0</v>
      </c>
      <c r="D28" s="8">
        <v>0</v>
      </c>
      <c r="E28" s="23">
        <v>0</v>
      </c>
      <c r="F28" s="5"/>
    </row>
    <row r="29" spans="1:6" ht="46.2" customHeight="1">
      <c r="A29" s="5">
        <v>30231</v>
      </c>
      <c r="B29" s="9" t="s">
        <v>88</v>
      </c>
      <c r="C29" s="5">
        <f t="shared" si="1"/>
        <v>76</v>
      </c>
      <c r="D29" s="8">
        <v>0</v>
      </c>
      <c r="E29" s="23">
        <v>76</v>
      </c>
      <c r="F29" s="5"/>
    </row>
    <row r="30" spans="1:6" ht="46.2" customHeight="1">
      <c r="A30" s="5">
        <v>30299</v>
      </c>
      <c r="B30" s="9" t="s">
        <v>89</v>
      </c>
      <c r="C30" s="5">
        <f t="shared" si="1"/>
        <v>62.12</v>
      </c>
      <c r="D30" s="8">
        <v>0</v>
      </c>
      <c r="E30" s="23">
        <v>62.12</v>
      </c>
      <c r="F30" s="23"/>
    </row>
    <row r="31" spans="1:6" ht="46.2" customHeight="1">
      <c r="A31" s="5">
        <v>303</v>
      </c>
      <c r="B31" s="5" t="s">
        <v>90</v>
      </c>
      <c r="C31" s="5">
        <f>C32+C33+C34+C35+C37+C36</f>
        <v>251.77</v>
      </c>
      <c r="D31" s="24">
        <v>251.77</v>
      </c>
      <c r="E31" s="25">
        <f>E32+E33+E34+E35+E36+E37</f>
        <v>0</v>
      </c>
      <c r="F31" s="25"/>
    </row>
    <row r="32" spans="1:6" ht="46.2" customHeight="1">
      <c r="A32" s="5">
        <v>30302</v>
      </c>
      <c r="B32" s="9" t="s">
        <v>91</v>
      </c>
      <c r="C32" s="5">
        <f t="shared" si="1"/>
        <v>5.7</v>
      </c>
      <c r="D32" s="5">
        <v>5.7</v>
      </c>
      <c r="E32" s="22">
        <v>0</v>
      </c>
      <c r="F32" s="22"/>
    </row>
    <row r="33" spans="1:6" ht="46.2" customHeight="1">
      <c r="A33" s="5">
        <v>30304</v>
      </c>
      <c r="B33" s="9" t="s">
        <v>92</v>
      </c>
      <c r="C33" s="5">
        <f t="shared" si="1"/>
        <v>34.15</v>
      </c>
      <c r="D33" s="26">
        <v>34.15</v>
      </c>
      <c r="E33" s="22">
        <v>0</v>
      </c>
      <c r="F33" s="22"/>
    </row>
    <row r="34" spans="1:6" ht="46.2" customHeight="1">
      <c r="A34" s="5">
        <v>30305</v>
      </c>
      <c r="B34" s="9" t="s">
        <v>93</v>
      </c>
      <c r="C34" s="5">
        <f t="shared" si="1"/>
        <v>1.6</v>
      </c>
      <c r="D34" s="26">
        <v>1.6</v>
      </c>
      <c r="E34" s="5">
        <v>0</v>
      </c>
      <c r="F34" s="5"/>
    </row>
    <row r="35" spans="1:6" ht="46.2" customHeight="1">
      <c r="A35" s="5">
        <v>30307</v>
      </c>
      <c r="B35" s="9" t="s">
        <v>94</v>
      </c>
      <c r="C35" s="5">
        <f t="shared" si="1"/>
        <v>23.75</v>
      </c>
      <c r="D35" s="27">
        <v>23.75</v>
      </c>
      <c r="E35" s="5">
        <v>0</v>
      </c>
      <c r="F35" s="5"/>
    </row>
    <row r="36" spans="1:6" ht="46.2" customHeight="1">
      <c r="A36" s="5">
        <v>30113</v>
      </c>
      <c r="B36" s="9" t="s">
        <v>56</v>
      </c>
      <c r="C36" s="5">
        <f t="shared" si="1"/>
        <v>146.31</v>
      </c>
      <c r="D36" s="27">
        <v>146.31</v>
      </c>
      <c r="E36" s="5">
        <v>0</v>
      </c>
      <c r="F36" s="5"/>
    </row>
    <row r="37" spans="1:6" ht="46.2" customHeight="1">
      <c r="A37" s="5">
        <v>30399</v>
      </c>
      <c r="B37" s="9" t="s">
        <v>95</v>
      </c>
      <c r="C37" s="5">
        <f t="shared" si="1"/>
        <v>40.26</v>
      </c>
      <c r="D37" s="27">
        <v>40.26</v>
      </c>
      <c r="E37" s="5">
        <v>0</v>
      </c>
      <c r="F37" s="5"/>
    </row>
    <row r="38" spans="1:6" ht="46.2" customHeight="1">
      <c r="A38" s="5">
        <v>30312</v>
      </c>
      <c r="B38" s="9" t="s">
        <v>96</v>
      </c>
      <c r="C38" s="5">
        <f t="shared" si="1"/>
        <v>0</v>
      </c>
      <c r="D38" s="27">
        <v>0</v>
      </c>
      <c r="E38" s="5">
        <v>0</v>
      </c>
      <c r="F38" s="5"/>
    </row>
    <row r="39" spans="1:6" ht="44.25" customHeight="1">
      <c r="A39" s="5">
        <v>310</v>
      </c>
      <c r="B39" s="9" t="s">
        <v>97</v>
      </c>
      <c r="C39" s="5">
        <f t="shared" si="1"/>
        <v>0</v>
      </c>
      <c r="D39" s="27">
        <v>0</v>
      </c>
      <c r="E39" s="5">
        <v>0</v>
      </c>
      <c r="F39" s="5"/>
    </row>
    <row r="40" spans="1:6" ht="38.25" customHeight="1">
      <c r="A40" s="5">
        <v>31099</v>
      </c>
      <c r="B40" s="9" t="s">
        <v>97</v>
      </c>
      <c r="C40" s="5">
        <f t="shared" si="1"/>
        <v>0</v>
      </c>
      <c r="D40" s="27">
        <v>0</v>
      </c>
      <c r="E40" s="5">
        <v>0</v>
      </c>
      <c r="F40" s="5"/>
    </row>
    <row r="41" spans="1:6" ht="42" customHeight="1">
      <c r="A41" s="39" t="s">
        <v>8</v>
      </c>
      <c r="B41" s="39"/>
      <c r="C41" s="27">
        <v>3392.39</v>
      </c>
      <c r="D41" s="27">
        <f>D5+D31</f>
        <v>3032.25</v>
      </c>
      <c r="E41" s="5">
        <f>E13+E31</f>
        <v>360.14</v>
      </c>
      <c r="F41" s="5"/>
    </row>
  </sheetData>
  <mergeCells count="5">
    <mergeCell ref="E2:F2"/>
    <mergeCell ref="A3:B3"/>
    <mergeCell ref="C3:E3"/>
    <mergeCell ref="A41:B41"/>
    <mergeCell ref="F3:F4"/>
  </mergeCells>
  <phoneticPr fontId="9" type="noConversion"/>
  <pageMargins left="0.109027777777778" right="0.109027777777778" top="0.75138888888888899" bottom="0.75138888888888899" header="0.297916666666667" footer="0.297916666666667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K9" sqref="K9"/>
    </sheetView>
  </sheetViews>
  <sheetFormatPr defaultColWidth="9" defaultRowHeight="14.4"/>
  <cols>
    <col min="1" max="1" width="11.77734375" customWidth="1"/>
    <col min="6" max="6" width="12.21875" customWidth="1"/>
    <col min="12" max="12" width="10.88671875" customWidth="1"/>
  </cols>
  <sheetData>
    <row r="1" spans="1:12" ht="30" customHeight="1">
      <c r="A1" s="1" t="s">
        <v>98</v>
      </c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39999999999999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41" t="s">
        <v>3</v>
      </c>
      <c r="L2" s="41"/>
    </row>
    <row r="3" spans="1:12" ht="49.2" customHeight="1">
      <c r="A3" s="42" t="s">
        <v>100</v>
      </c>
      <c r="B3" s="42"/>
      <c r="C3" s="42"/>
      <c r="D3" s="42"/>
      <c r="E3" s="42"/>
      <c r="F3" s="42"/>
      <c r="G3" s="42" t="s">
        <v>101</v>
      </c>
      <c r="H3" s="42"/>
      <c r="I3" s="42"/>
      <c r="J3" s="42"/>
      <c r="K3" s="42"/>
      <c r="L3" s="42"/>
    </row>
    <row r="4" spans="1:12" ht="49.2" customHeight="1">
      <c r="A4" s="42" t="s">
        <v>8</v>
      </c>
      <c r="B4" s="39" t="s">
        <v>102</v>
      </c>
      <c r="C4" s="42" t="s">
        <v>103</v>
      </c>
      <c r="D4" s="42"/>
      <c r="E4" s="42"/>
      <c r="F4" s="39" t="s">
        <v>84</v>
      </c>
      <c r="G4" s="42" t="s">
        <v>8</v>
      </c>
      <c r="H4" s="39" t="s">
        <v>102</v>
      </c>
      <c r="I4" s="42" t="s">
        <v>103</v>
      </c>
      <c r="J4" s="42"/>
      <c r="K4" s="42"/>
      <c r="L4" s="39" t="s">
        <v>84</v>
      </c>
    </row>
    <row r="5" spans="1:12" ht="49.2" customHeight="1">
      <c r="A5" s="42"/>
      <c r="B5" s="39"/>
      <c r="C5" s="5" t="s">
        <v>32</v>
      </c>
      <c r="D5" s="5" t="s">
        <v>104</v>
      </c>
      <c r="E5" s="5" t="s">
        <v>105</v>
      </c>
      <c r="F5" s="39"/>
      <c r="G5" s="42"/>
      <c r="H5" s="39"/>
      <c r="I5" s="5" t="s">
        <v>32</v>
      </c>
      <c r="J5" s="5" t="s">
        <v>104</v>
      </c>
      <c r="K5" s="5" t="s">
        <v>105</v>
      </c>
      <c r="L5" s="39"/>
    </row>
    <row r="6" spans="1:12" ht="49.2" customHeight="1">
      <c r="A6" s="6">
        <f>F6+E6</f>
        <v>185.42</v>
      </c>
      <c r="B6" s="6"/>
      <c r="C6" s="6">
        <v>175.64</v>
      </c>
      <c r="D6" s="6">
        <v>0</v>
      </c>
      <c r="E6" s="6">
        <v>175.64</v>
      </c>
      <c r="F6" s="6">
        <v>9.7799999999999994</v>
      </c>
      <c r="G6" s="6">
        <v>195.04</v>
      </c>
      <c r="H6" s="6">
        <v>0</v>
      </c>
      <c r="I6" s="6">
        <v>185.26</v>
      </c>
      <c r="J6" s="6">
        <v>0</v>
      </c>
      <c r="K6" s="6">
        <v>185.26</v>
      </c>
      <c r="L6" s="6">
        <v>9.7799999999999994</v>
      </c>
    </row>
    <row r="7" spans="1:12" ht="49.2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49.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49.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49.2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opLeftCell="A5" workbookViewId="0">
      <selection activeCell="G21" sqref="G21"/>
    </sheetView>
  </sheetViews>
  <sheetFormatPr defaultColWidth="9" defaultRowHeight="14.4"/>
  <cols>
    <col min="1" max="1" width="15.44140625" customWidth="1"/>
    <col min="2" max="2" width="11.77734375" customWidth="1"/>
    <col min="3" max="3" width="13.6640625" customWidth="1"/>
    <col min="4" max="4" width="14.77734375" customWidth="1"/>
    <col min="5" max="5" width="12.21875" customWidth="1"/>
    <col min="6" max="6" width="12.33203125" customWidth="1"/>
  </cols>
  <sheetData>
    <row r="1" spans="1:6" ht="22.2">
      <c r="A1" s="1" t="s">
        <v>106</v>
      </c>
      <c r="B1" s="11"/>
      <c r="C1" s="11" t="s">
        <v>107</v>
      </c>
      <c r="D1" s="11"/>
      <c r="E1" s="11"/>
      <c r="F1" s="11"/>
    </row>
    <row r="2" spans="1:6" ht="21" customHeight="1">
      <c r="A2" s="16" t="s">
        <v>108</v>
      </c>
      <c r="E2" s="43" t="s">
        <v>3</v>
      </c>
      <c r="F2" s="43"/>
    </row>
    <row r="3" spans="1:6" ht="27.6" customHeight="1">
      <c r="A3" s="42" t="s">
        <v>30</v>
      </c>
      <c r="B3" s="42" t="s">
        <v>109</v>
      </c>
      <c r="C3" s="42" t="s">
        <v>110</v>
      </c>
      <c r="D3" s="42" t="s">
        <v>111</v>
      </c>
      <c r="E3" s="42"/>
      <c r="F3" s="42"/>
    </row>
    <row r="4" spans="1:6" ht="27.6" customHeight="1">
      <c r="A4" s="42"/>
      <c r="B4" s="42"/>
      <c r="C4" s="42"/>
      <c r="D4" s="7" t="s">
        <v>8</v>
      </c>
      <c r="E4" s="7" t="s">
        <v>33</v>
      </c>
      <c r="F4" s="7" t="s">
        <v>34</v>
      </c>
    </row>
    <row r="5" spans="1:6" ht="27.6" customHeight="1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27.6" customHeight="1">
      <c r="A6" s="6"/>
      <c r="B6" s="6"/>
      <c r="C6" s="6"/>
      <c r="D6" s="6"/>
      <c r="E6" s="6"/>
      <c r="F6" s="6"/>
    </row>
    <row r="7" spans="1:6" ht="27.6" customHeight="1">
      <c r="A7" s="6"/>
      <c r="B7" s="6"/>
      <c r="C7" s="6"/>
      <c r="D7" s="6"/>
      <c r="E7" s="6"/>
      <c r="F7" s="6"/>
    </row>
    <row r="8" spans="1:6" ht="27.6" customHeight="1">
      <c r="A8" s="6"/>
      <c r="B8" s="6"/>
      <c r="C8" s="6"/>
      <c r="D8" s="6"/>
      <c r="E8" s="6"/>
      <c r="F8" s="6"/>
    </row>
    <row r="9" spans="1:6" ht="27.6" customHeight="1">
      <c r="A9" s="6"/>
      <c r="B9" s="6"/>
      <c r="C9" s="6"/>
      <c r="D9" s="6"/>
      <c r="E9" s="6"/>
      <c r="F9" s="6"/>
    </row>
    <row r="10" spans="1:6" ht="27.6" customHeight="1">
      <c r="A10" s="6"/>
      <c r="B10" s="6"/>
      <c r="C10" s="6"/>
      <c r="D10" s="6"/>
      <c r="E10" s="6"/>
      <c r="F10" s="6"/>
    </row>
    <row r="11" spans="1:6" ht="27.6" customHeight="1">
      <c r="A11" s="6"/>
      <c r="B11" s="6"/>
      <c r="C11" s="6"/>
      <c r="D11" s="6"/>
      <c r="E11" s="6"/>
      <c r="F11" s="6"/>
    </row>
    <row r="12" spans="1:6" ht="27.6" customHeight="1">
      <c r="A12" s="6"/>
      <c r="B12" s="6"/>
      <c r="C12" s="6"/>
      <c r="D12" s="6"/>
      <c r="E12" s="6"/>
      <c r="F12" s="6"/>
    </row>
    <row r="13" spans="1:6" ht="27.6" customHeight="1">
      <c r="A13" s="6"/>
      <c r="B13" s="6"/>
      <c r="C13" s="6"/>
      <c r="D13" s="6"/>
      <c r="E13" s="6"/>
      <c r="F13" s="6"/>
    </row>
    <row r="14" spans="1:6" ht="27.6" customHeight="1">
      <c r="A14" s="6"/>
      <c r="B14" s="6"/>
      <c r="C14" s="6"/>
      <c r="D14" s="6"/>
      <c r="E14" s="6"/>
      <c r="F14" s="6"/>
    </row>
    <row r="15" spans="1:6" ht="27.6" customHeight="1">
      <c r="A15" s="6"/>
      <c r="B15" s="6"/>
      <c r="C15" s="6"/>
      <c r="D15" s="6"/>
      <c r="E15" s="6"/>
      <c r="F15" s="6"/>
    </row>
    <row r="16" spans="1:6" ht="27.6" customHeight="1">
      <c r="A16" s="6"/>
      <c r="B16" s="6"/>
      <c r="C16" s="6"/>
      <c r="D16" s="6"/>
      <c r="E16" s="6"/>
      <c r="F16" s="6"/>
    </row>
    <row r="17" spans="1:6" ht="27.6" customHeight="1">
      <c r="A17" s="6"/>
      <c r="B17" s="6"/>
      <c r="C17" s="6"/>
      <c r="D17" s="6"/>
      <c r="E17" s="6"/>
      <c r="F17" s="6"/>
    </row>
    <row r="18" spans="1:6" ht="27.6" customHeight="1">
      <c r="A18" s="6"/>
      <c r="B18" s="6"/>
      <c r="C18" s="6"/>
      <c r="D18" s="6"/>
      <c r="E18" s="6"/>
      <c r="F18" s="6"/>
    </row>
    <row r="19" spans="1:6" ht="27.6" customHeight="1">
      <c r="A19" s="6"/>
      <c r="B19" s="6"/>
      <c r="C19" s="6"/>
      <c r="D19" s="6"/>
      <c r="E19" s="6"/>
      <c r="F19" s="6"/>
    </row>
    <row r="20" spans="1:6" ht="27.6" customHeight="1">
      <c r="A20" s="42" t="s">
        <v>8</v>
      </c>
      <c r="B20" s="42"/>
      <c r="C20" s="6"/>
      <c r="D20" s="6"/>
      <c r="E20" s="6"/>
      <c r="F20" s="6"/>
    </row>
    <row r="21" spans="1:6" ht="82.95" customHeight="1">
      <c r="A21" s="44" t="s">
        <v>112</v>
      </c>
      <c r="B21" s="44"/>
      <c r="C21" s="44"/>
      <c r="D21" s="44"/>
      <c r="E21" s="44"/>
      <c r="F21" s="44"/>
    </row>
  </sheetData>
  <mergeCells count="7">
    <mergeCell ref="E2:F2"/>
    <mergeCell ref="D3:F3"/>
    <mergeCell ref="A20:B20"/>
    <mergeCell ref="A21:F21"/>
    <mergeCell ref="A3:A4"/>
    <mergeCell ref="B3:B4"/>
    <mergeCell ref="C3:C4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3" workbookViewId="0">
      <selection activeCell="D16" sqref="D16"/>
    </sheetView>
  </sheetViews>
  <sheetFormatPr defaultColWidth="9" defaultRowHeight="14.4"/>
  <cols>
    <col min="1" max="1" width="28" customWidth="1"/>
    <col min="2" max="4" width="23.77734375" customWidth="1"/>
  </cols>
  <sheetData>
    <row r="1" spans="1:4" ht="22.2">
      <c r="A1" s="1" t="s">
        <v>113</v>
      </c>
      <c r="B1" s="11" t="s">
        <v>114</v>
      </c>
      <c r="C1" s="11"/>
      <c r="D1" s="11"/>
    </row>
    <row r="2" spans="1:4" ht="21.6" customHeight="1">
      <c r="A2" s="13"/>
      <c r="D2" t="s">
        <v>3</v>
      </c>
    </row>
    <row r="3" spans="1:4" ht="28.2" customHeight="1">
      <c r="A3" s="39" t="s">
        <v>4</v>
      </c>
      <c r="B3" s="39"/>
      <c r="C3" s="39" t="s">
        <v>5</v>
      </c>
      <c r="D3" s="39"/>
    </row>
    <row r="4" spans="1:4" ht="28.2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8.2" customHeight="1">
      <c r="A5" s="14" t="s">
        <v>115</v>
      </c>
      <c r="B5" s="5">
        <v>4421.1899999999996</v>
      </c>
      <c r="C5" s="14" t="s">
        <v>116</v>
      </c>
      <c r="D5" s="5">
        <v>4927.71</v>
      </c>
    </row>
    <row r="6" spans="1:4" ht="28.2" customHeight="1">
      <c r="A6" s="14" t="s">
        <v>117</v>
      </c>
      <c r="B6" s="5"/>
      <c r="C6" s="14" t="s">
        <v>118</v>
      </c>
      <c r="D6" s="5"/>
    </row>
    <row r="7" spans="1:4" ht="28.2" customHeight="1">
      <c r="A7" s="14" t="s">
        <v>119</v>
      </c>
      <c r="B7" s="5"/>
      <c r="C7" s="14" t="s">
        <v>120</v>
      </c>
      <c r="D7" s="5"/>
    </row>
    <row r="8" spans="1:4" ht="28.2" customHeight="1">
      <c r="A8" s="14" t="s">
        <v>121</v>
      </c>
      <c r="B8" s="5"/>
      <c r="C8" s="14" t="s">
        <v>122</v>
      </c>
      <c r="D8" s="5"/>
    </row>
    <row r="9" spans="1:4" ht="28.2" customHeight="1">
      <c r="A9" s="14" t="s">
        <v>123</v>
      </c>
      <c r="B9" s="5"/>
      <c r="C9" s="14" t="s">
        <v>124</v>
      </c>
      <c r="D9" s="5"/>
    </row>
    <row r="10" spans="1:4" ht="28.2" customHeight="1">
      <c r="A10" s="5"/>
      <c r="B10" s="5"/>
      <c r="C10" s="14" t="s">
        <v>125</v>
      </c>
      <c r="D10" s="5"/>
    </row>
    <row r="11" spans="1:4" ht="28.2" customHeight="1">
      <c r="A11" s="5"/>
      <c r="B11" s="5"/>
      <c r="C11" s="15" t="s">
        <v>20</v>
      </c>
      <c r="D11" s="5"/>
    </row>
    <row r="12" spans="1:4" ht="28.2" customHeight="1">
      <c r="A12" s="5"/>
      <c r="B12" s="5"/>
      <c r="C12" s="14" t="s">
        <v>20</v>
      </c>
      <c r="D12" s="5"/>
    </row>
    <row r="13" spans="1:4" ht="28.2" customHeight="1">
      <c r="A13" s="5"/>
      <c r="B13" s="5"/>
      <c r="C13" s="5"/>
      <c r="D13" s="5"/>
    </row>
    <row r="14" spans="1:4" ht="28.2" customHeight="1">
      <c r="A14" s="5"/>
      <c r="B14" s="5"/>
      <c r="C14" s="5"/>
      <c r="D14" s="5"/>
    </row>
    <row r="15" spans="1:4" ht="28.2" customHeight="1">
      <c r="A15" s="5" t="s">
        <v>126</v>
      </c>
      <c r="B15" s="5">
        <v>5228.7299999999996</v>
      </c>
      <c r="C15" s="5" t="s">
        <v>127</v>
      </c>
      <c r="D15" s="5"/>
    </row>
    <row r="16" spans="1:4" ht="28.2" customHeight="1">
      <c r="A16" s="14" t="s">
        <v>128</v>
      </c>
      <c r="B16" s="5">
        <v>807.54</v>
      </c>
      <c r="C16" s="5"/>
      <c r="D16" s="5"/>
    </row>
    <row r="17" spans="1:4" ht="28.2" customHeight="1">
      <c r="A17" s="14" t="s">
        <v>129</v>
      </c>
      <c r="B17" s="14"/>
      <c r="C17" s="14" t="s">
        <v>130</v>
      </c>
      <c r="D17" s="5">
        <v>301.02</v>
      </c>
    </row>
    <row r="18" spans="1:4" ht="28.2" customHeight="1">
      <c r="A18" s="5"/>
      <c r="B18" s="5"/>
      <c r="C18" s="5"/>
      <c r="D18" s="5"/>
    </row>
    <row r="19" spans="1:4" ht="28.2" customHeight="1">
      <c r="A19" s="5"/>
      <c r="B19" s="5"/>
      <c r="C19" s="5"/>
      <c r="D19" s="5"/>
    </row>
    <row r="20" spans="1:4" ht="28.2" customHeight="1">
      <c r="A20" s="5" t="s">
        <v>22</v>
      </c>
      <c r="B20" s="5">
        <v>5228.7299999999996</v>
      </c>
      <c r="C20" s="5" t="s">
        <v>23</v>
      </c>
      <c r="D20" s="5">
        <v>5228.7299999999996</v>
      </c>
    </row>
  </sheetData>
  <mergeCells count="2">
    <mergeCell ref="A3:B3"/>
    <mergeCell ref="C3:D3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opLeftCell="A11" workbookViewId="0">
      <selection activeCell="E23" sqref="E23"/>
    </sheetView>
  </sheetViews>
  <sheetFormatPr defaultColWidth="9" defaultRowHeight="27.75" customHeight="1"/>
  <cols>
    <col min="2" max="2" width="29.33203125" customWidth="1"/>
    <col min="3" max="3" width="12.6640625" customWidth="1"/>
    <col min="6" max="6" width="10.6640625" customWidth="1"/>
  </cols>
  <sheetData>
    <row r="1" spans="1:12" ht="27.75" customHeight="1">
      <c r="A1" s="10" t="s">
        <v>131</v>
      </c>
      <c r="B1" s="11"/>
      <c r="C1" s="11"/>
      <c r="D1" s="11"/>
      <c r="E1" s="11"/>
      <c r="F1" s="11" t="s">
        <v>132</v>
      </c>
      <c r="G1" s="11"/>
      <c r="H1" s="11"/>
      <c r="I1" s="11"/>
      <c r="J1" s="11"/>
      <c r="K1" s="11"/>
      <c r="L1" s="11"/>
    </row>
    <row r="2" spans="1:12" ht="27.75" customHeight="1">
      <c r="A2" s="12" t="s">
        <v>133</v>
      </c>
      <c r="K2" s="43" t="s">
        <v>3</v>
      </c>
      <c r="L2" s="43"/>
    </row>
    <row r="3" spans="1:12" ht="41.4" customHeight="1">
      <c r="A3" s="39" t="s">
        <v>134</v>
      </c>
      <c r="B3" s="39"/>
      <c r="C3" s="5" t="s">
        <v>8</v>
      </c>
      <c r="D3" s="5" t="s">
        <v>129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128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7" t="s">
        <v>36</v>
      </c>
      <c r="C5" s="6">
        <f t="shared" ref="C5" si="0">D5+E5</f>
        <v>809.14</v>
      </c>
      <c r="D5" s="6">
        <v>807.54</v>
      </c>
      <c r="E5" s="6">
        <v>1.6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20199</v>
      </c>
      <c r="B6" s="7" t="s">
        <v>37</v>
      </c>
      <c r="C6" s="6">
        <f>D6+E6</f>
        <v>809.14</v>
      </c>
      <c r="D6" s="6">
        <v>807.54</v>
      </c>
      <c r="E6" s="6">
        <v>1.6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2019999</v>
      </c>
      <c r="B7" s="7" t="s">
        <v>37</v>
      </c>
      <c r="C7" s="6">
        <f>D7+E7</f>
        <v>809.14</v>
      </c>
      <c r="D7" s="6">
        <v>807.54</v>
      </c>
      <c r="E7" s="6">
        <v>1.6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204</v>
      </c>
      <c r="B8" s="6" t="s">
        <v>35</v>
      </c>
      <c r="C8" s="6">
        <f t="shared" ref="C8" si="1">E8</f>
        <v>3890.17</v>
      </c>
      <c r="D8" s="6"/>
      <c r="E8" s="6">
        <f>E9</f>
        <v>3890.17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20404</v>
      </c>
      <c r="B9" s="6" t="s">
        <v>38</v>
      </c>
      <c r="C9" s="6">
        <f t="shared" ref="C9:C26" si="2">E9</f>
        <v>3890.17</v>
      </c>
      <c r="D9" s="6"/>
      <c r="E9" s="6">
        <f>E10+E11+E12</f>
        <v>3890.17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2040401</v>
      </c>
      <c r="B10" s="6" t="s">
        <v>39</v>
      </c>
      <c r="C10" s="6">
        <f t="shared" si="2"/>
        <v>2794.13</v>
      </c>
      <c r="D10" s="6"/>
      <c r="E10" s="6">
        <v>2794.13</v>
      </c>
      <c r="F10" s="6">
        <v>0</v>
      </c>
      <c r="G10" s="6"/>
      <c r="H10" s="6"/>
      <c r="I10" s="6"/>
      <c r="J10" s="6"/>
      <c r="K10" s="6"/>
      <c r="L10" s="6"/>
    </row>
    <row r="11" spans="1:12" ht="27.75" customHeight="1">
      <c r="A11" s="7">
        <v>2040404</v>
      </c>
      <c r="B11" s="7" t="s">
        <v>40</v>
      </c>
      <c r="C11" s="6">
        <f t="shared" si="2"/>
        <v>900</v>
      </c>
      <c r="D11" s="6"/>
      <c r="E11" s="6">
        <v>900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7">
        <v>2040499</v>
      </c>
      <c r="B12" s="7" t="s">
        <v>142</v>
      </c>
      <c r="C12" s="6">
        <f t="shared" si="2"/>
        <v>196.04</v>
      </c>
      <c r="D12" s="6"/>
      <c r="E12" s="6">
        <v>196.04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7">
        <v>208</v>
      </c>
      <c r="B13" s="7" t="s">
        <v>43</v>
      </c>
      <c r="C13" s="6">
        <f t="shared" si="2"/>
        <v>275.95999999999998</v>
      </c>
      <c r="D13" s="6"/>
      <c r="E13" s="6">
        <f>E14+E17</f>
        <v>275.95999999999998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20805</v>
      </c>
      <c r="B14" s="6" t="s">
        <v>44</v>
      </c>
      <c r="C14" s="6">
        <f t="shared" si="2"/>
        <v>264.29000000000002</v>
      </c>
      <c r="D14" s="6"/>
      <c r="E14" s="6">
        <f>E15+E16</f>
        <v>264.29000000000002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6">
        <v>2080504</v>
      </c>
      <c r="B15" s="9" t="s">
        <v>45</v>
      </c>
      <c r="C15" s="6">
        <f t="shared" si="2"/>
        <v>5.7</v>
      </c>
      <c r="D15" s="6"/>
      <c r="E15" s="6">
        <v>5.7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6">
        <v>2080505</v>
      </c>
      <c r="B16" s="6" t="s">
        <v>46</v>
      </c>
      <c r="C16" s="6">
        <f t="shared" si="2"/>
        <v>258.58999999999997</v>
      </c>
      <c r="D16" s="6"/>
      <c r="E16" s="6">
        <v>258.58999999999997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6">
        <v>20827</v>
      </c>
      <c r="B17" s="6" t="s">
        <v>47</v>
      </c>
      <c r="C17" s="6">
        <f t="shared" si="2"/>
        <v>11.67</v>
      </c>
      <c r="D17" s="6"/>
      <c r="E17" s="6">
        <f>E18+E19</f>
        <v>11.67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6">
        <v>2082702</v>
      </c>
      <c r="B18" s="6" t="s">
        <v>48</v>
      </c>
      <c r="C18" s="6">
        <f t="shared" si="2"/>
        <v>2.59</v>
      </c>
      <c r="D18" s="6"/>
      <c r="E18" s="6">
        <v>2.59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6">
        <v>2082703</v>
      </c>
      <c r="B19" s="6" t="s">
        <v>49</v>
      </c>
      <c r="C19" s="6">
        <f t="shared" si="2"/>
        <v>9.08</v>
      </c>
      <c r="D19" s="6"/>
      <c r="E19" s="6">
        <v>9.08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6">
        <v>210</v>
      </c>
      <c r="B20" s="6" t="s">
        <v>50</v>
      </c>
      <c r="C20" s="6">
        <f t="shared" si="2"/>
        <v>107.15</v>
      </c>
      <c r="D20" s="6"/>
      <c r="E20" s="6">
        <v>107.15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6">
        <v>21011</v>
      </c>
      <c r="B21" s="6" t="s">
        <v>51</v>
      </c>
      <c r="C21" s="6">
        <f t="shared" si="2"/>
        <v>107.15</v>
      </c>
      <c r="D21" s="6"/>
      <c r="E21" s="6">
        <f>E22+E23</f>
        <v>107.15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6">
        <v>2101101</v>
      </c>
      <c r="B22" s="6" t="s">
        <v>52</v>
      </c>
      <c r="C22" s="6">
        <f t="shared" si="2"/>
        <v>103.76</v>
      </c>
      <c r="D22" s="6"/>
      <c r="E22" s="6">
        <v>103.76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6">
        <v>2101199</v>
      </c>
      <c r="B23" s="6" t="s">
        <v>53</v>
      </c>
      <c r="C23" s="6">
        <f t="shared" si="2"/>
        <v>3.39</v>
      </c>
      <c r="D23" s="6"/>
      <c r="E23" s="6">
        <v>3.39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6">
        <v>221</v>
      </c>
      <c r="B24" s="6" t="s">
        <v>54</v>
      </c>
      <c r="C24" s="6">
        <f t="shared" si="2"/>
        <v>146.31</v>
      </c>
      <c r="D24" s="6"/>
      <c r="E24" s="6">
        <v>146.31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6">
        <v>22102</v>
      </c>
      <c r="B25" s="6" t="s">
        <v>55</v>
      </c>
      <c r="C25" s="6">
        <f t="shared" si="2"/>
        <v>146.31</v>
      </c>
      <c r="D25" s="6"/>
      <c r="E25" s="6">
        <v>146.31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6">
        <v>2210201</v>
      </c>
      <c r="B26" s="6" t="s">
        <v>56</v>
      </c>
      <c r="C26" s="6">
        <f t="shared" si="2"/>
        <v>146.31</v>
      </c>
      <c r="D26" s="6"/>
      <c r="E26" s="6">
        <v>146.31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42" t="s">
        <v>143</v>
      </c>
      <c r="B27" s="42"/>
      <c r="C27" s="6">
        <f>C24+C20+C13+C8+C5</f>
        <v>5228.7299999999996</v>
      </c>
      <c r="D27" s="6">
        <v>807.54</v>
      </c>
      <c r="E27" s="6">
        <f>E24+E20+E13+E8+E5</f>
        <v>4421.1899999999996</v>
      </c>
      <c r="F27" s="6"/>
      <c r="G27" s="6"/>
      <c r="H27" s="6"/>
      <c r="I27" s="6"/>
      <c r="J27" s="6"/>
      <c r="K27" s="6"/>
      <c r="L27" s="6"/>
    </row>
  </sheetData>
  <mergeCells count="3">
    <mergeCell ref="K2:L2"/>
    <mergeCell ref="A3:B3"/>
    <mergeCell ref="A27:B27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26" workbookViewId="0">
      <selection activeCell="C20" sqref="C20"/>
    </sheetView>
  </sheetViews>
  <sheetFormatPr defaultColWidth="9" defaultRowHeight="14.4"/>
  <cols>
    <col min="1" max="1" width="16.6640625" customWidth="1"/>
    <col min="2" max="2" width="22" customWidth="1"/>
    <col min="3" max="6" width="14.88671875" customWidth="1"/>
    <col min="7" max="7" width="17.44140625" customWidth="1"/>
    <col min="8" max="8" width="14.88671875" customWidth="1"/>
  </cols>
  <sheetData>
    <row r="1" spans="1:8" ht="27" customHeight="1">
      <c r="A1" s="1" t="s">
        <v>144</v>
      </c>
      <c r="B1" s="45" t="s">
        <v>145</v>
      </c>
      <c r="C1" s="45"/>
      <c r="D1" s="46"/>
      <c r="E1" s="45"/>
      <c r="F1" s="45"/>
      <c r="G1" s="45"/>
      <c r="H1" s="45"/>
    </row>
    <row r="2" spans="1:8" ht="20.25" customHeight="1">
      <c r="A2" s="3"/>
      <c r="B2" s="4"/>
      <c r="C2" s="4"/>
      <c r="D2" s="4"/>
      <c r="E2" s="4"/>
      <c r="F2" s="4"/>
      <c r="G2" s="43" t="s">
        <v>3</v>
      </c>
      <c r="H2" s="43"/>
    </row>
    <row r="3" spans="1:8" ht="31.2" customHeight="1">
      <c r="A3" s="39" t="s">
        <v>134</v>
      </c>
      <c r="B3" s="39"/>
      <c r="C3" s="5" t="s">
        <v>8</v>
      </c>
      <c r="D3" s="5" t="s">
        <v>33</v>
      </c>
      <c r="E3" s="5" t="s">
        <v>34</v>
      </c>
      <c r="F3" s="5" t="s">
        <v>146</v>
      </c>
      <c r="G3" s="5" t="s">
        <v>147</v>
      </c>
      <c r="H3" s="5" t="s">
        <v>148</v>
      </c>
    </row>
    <row r="4" spans="1:8" ht="23.4" customHeight="1">
      <c r="A4" s="6" t="s">
        <v>30</v>
      </c>
      <c r="B4" s="7" t="s">
        <v>31</v>
      </c>
      <c r="C4" s="7">
        <f>C27</f>
        <v>4927.71</v>
      </c>
      <c r="D4" s="7">
        <f>D27</f>
        <v>3392.39</v>
      </c>
      <c r="E4" s="7">
        <f>E27</f>
        <v>1535.32</v>
      </c>
      <c r="F4" s="6"/>
      <c r="G4" s="6"/>
      <c r="H4" s="6"/>
    </row>
    <row r="5" spans="1:8" ht="23.4" customHeight="1">
      <c r="A5" s="6">
        <v>201</v>
      </c>
      <c r="B5" s="6" t="s">
        <v>36</v>
      </c>
      <c r="C5" s="8">
        <f>D5+E5</f>
        <v>1.6</v>
      </c>
      <c r="D5" s="8">
        <v>1.6</v>
      </c>
      <c r="E5" s="7">
        <v>0</v>
      </c>
      <c r="F5" s="6"/>
      <c r="G5" s="6"/>
      <c r="H5" s="6"/>
    </row>
    <row r="6" spans="1:8" ht="23.4" customHeight="1">
      <c r="A6" s="6">
        <v>20199</v>
      </c>
      <c r="B6" s="7" t="s">
        <v>37</v>
      </c>
      <c r="C6" s="8">
        <f t="shared" ref="C6" si="0">D6+E6</f>
        <v>1.6</v>
      </c>
      <c r="D6" s="8">
        <v>1.6</v>
      </c>
      <c r="E6" s="7">
        <v>0</v>
      </c>
      <c r="F6" s="6"/>
      <c r="G6" s="6"/>
      <c r="H6" s="6"/>
    </row>
    <row r="7" spans="1:8" ht="23.4" customHeight="1">
      <c r="A7" s="6">
        <v>2019999</v>
      </c>
      <c r="B7" s="7" t="s">
        <v>37</v>
      </c>
      <c r="C7" s="8">
        <f t="shared" ref="C7:C13" si="1">D7+E7</f>
        <v>1.6</v>
      </c>
      <c r="D7" s="8">
        <v>1.6</v>
      </c>
      <c r="E7" s="7">
        <v>0</v>
      </c>
      <c r="F7" s="6"/>
      <c r="G7" s="6"/>
      <c r="H7" s="6"/>
    </row>
    <row r="8" spans="1:8" ht="23.4" customHeight="1">
      <c r="A8" s="6">
        <v>204</v>
      </c>
      <c r="B8" s="6" t="s">
        <v>149</v>
      </c>
      <c r="C8" s="8">
        <f t="shared" si="1"/>
        <v>4397.51</v>
      </c>
      <c r="D8" s="8">
        <f>D9</f>
        <v>2862.19</v>
      </c>
      <c r="E8" s="7">
        <f>E9</f>
        <v>1535.32</v>
      </c>
      <c r="F8" s="6"/>
      <c r="G8" s="6"/>
      <c r="H8" s="6"/>
    </row>
    <row r="9" spans="1:8" ht="23.4" customHeight="1">
      <c r="A9" s="6">
        <v>20404</v>
      </c>
      <c r="B9" s="6" t="s">
        <v>38</v>
      </c>
      <c r="C9" s="8">
        <f t="shared" si="1"/>
        <v>4397.51</v>
      </c>
      <c r="D9" s="8">
        <f>D10</f>
        <v>2862.19</v>
      </c>
      <c r="E9" s="7">
        <f>E10+E11+E12</f>
        <v>1535.32</v>
      </c>
      <c r="F9" s="6"/>
      <c r="G9" s="6"/>
      <c r="H9" s="6"/>
    </row>
    <row r="10" spans="1:8" ht="23.4" customHeight="1">
      <c r="A10" s="6">
        <v>2040401</v>
      </c>
      <c r="B10" s="6" t="s">
        <v>39</v>
      </c>
      <c r="C10" s="8">
        <f t="shared" si="1"/>
        <v>2918.43</v>
      </c>
      <c r="D10" s="8">
        <v>2862.19</v>
      </c>
      <c r="E10" s="7">
        <v>56.24</v>
      </c>
      <c r="F10" s="6"/>
      <c r="G10" s="6"/>
      <c r="H10" s="6"/>
    </row>
    <row r="11" spans="1:8" ht="23.4" customHeight="1">
      <c r="A11" s="6">
        <v>2040404</v>
      </c>
      <c r="B11" s="7" t="s">
        <v>40</v>
      </c>
      <c r="C11" s="8">
        <f t="shared" si="1"/>
        <v>900</v>
      </c>
      <c r="D11" s="8">
        <v>0</v>
      </c>
      <c r="E11" s="7">
        <v>900</v>
      </c>
      <c r="F11" s="6"/>
      <c r="G11" s="6"/>
      <c r="H11" s="6"/>
    </row>
    <row r="12" spans="1:8" ht="23.4" customHeight="1">
      <c r="A12" s="6">
        <v>2040499</v>
      </c>
      <c r="B12" s="6" t="s">
        <v>42</v>
      </c>
      <c r="C12" s="8">
        <f t="shared" si="1"/>
        <v>579.08000000000004</v>
      </c>
      <c r="D12" s="8">
        <v>0</v>
      </c>
      <c r="E12" s="7">
        <v>579.08000000000004</v>
      </c>
      <c r="F12" s="6"/>
      <c r="G12" s="6"/>
      <c r="H12" s="6"/>
    </row>
    <row r="13" spans="1:8" ht="23.4" customHeight="1">
      <c r="A13" s="6">
        <v>208</v>
      </c>
      <c r="B13" s="6" t="s">
        <v>43</v>
      </c>
      <c r="C13" s="8">
        <f t="shared" si="1"/>
        <v>275.52999999999997</v>
      </c>
      <c r="D13" s="8">
        <f>D14+D17</f>
        <v>275.52999999999997</v>
      </c>
      <c r="E13" s="7">
        <v>0</v>
      </c>
      <c r="F13" s="6"/>
      <c r="G13" s="6"/>
      <c r="H13" s="6"/>
    </row>
    <row r="14" spans="1:8" ht="23.4" customHeight="1">
      <c r="A14" s="6">
        <v>20805</v>
      </c>
      <c r="B14" s="6" t="s">
        <v>44</v>
      </c>
      <c r="C14" s="8">
        <v>264.29000000000002</v>
      </c>
      <c r="D14" s="8">
        <f>D16+D15</f>
        <v>264.29000000000002</v>
      </c>
      <c r="E14" s="7">
        <v>0</v>
      </c>
      <c r="F14" s="6"/>
      <c r="G14" s="6"/>
      <c r="H14" s="6"/>
    </row>
    <row r="15" spans="1:8" ht="35.1" customHeight="1">
      <c r="A15" s="6">
        <v>2080504</v>
      </c>
      <c r="B15" s="9" t="s">
        <v>45</v>
      </c>
      <c r="C15" s="8">
        <f t="shared" ref="C15" si="2">D15+E15</f>
        <v>5.7</v>
      </c>
      <c r="D15" s="8">
        <v>5.7</v>
      </c>
      <c r="E15" s="7">
        <v>0</v>
      </c>
      <c r="F15" s="6"/>
      <c r="G15" s="6"/>
      <c r="H15" s="6"/>
    </row>
    <row r="16" spans="1:8" ht="35.1" customHeight="1">
      <c r="A16" s="6">
        <v>2080505</v>
      </c>
      <c r="B16" s="9" t="s">
        <v>46</v>
      </c>
      <c r="C16" s="8">
        <f t="shared" ref="C16:C27" si="3">D16+E16</f>
        <v>258.58999999999997</v>
      </c>
      <c r="D16" s="8">
        <v>258.58999999999997</v>
      </c>
      <c r="E16" s="7">
        <v>0</v>
      </c>
      <c r="F16" s="6"/>
      <c r="G16" s="6"/>
      <c r="H16" s="6"/>
    </row>
    <row r="17" spans="1:8" ht="35.1" customHeight="1">
      <c r="A17" s="6">
        <v>20827</v>
      </c>
      <c r="B17" s="9" t="s">
        <v>47</v>
      </c>
      <c r="C17" s="8">
        <f t="shared" si="3"/>
        <v>11.24</v>
      </c>
      <c r="D17" s="8">
        <f>D18+D19</f>
        <v>11.24</v>
      </c>
      <c r="E17" s="7">
        <v>0</v>
      </c>
      <c r="F17" s="6"/>
      <c r="G17" s="6"/>
      <c r="H17" s="6"/>
    </row>
    <row r="18" spans="1:8" ht="35.1" customHeight="1">
      <c r="A18" s="6">
        <v>2082702</v>
      </c>
      <c r="B18" s="9" t="s">
        <v>48</v>
      </c>
      <c r="C18" s="8">
        <f t="shared" si="3"/>
        <v>2.59</v>
      </c>
      <c r="D18" s="8">
        <v>2.59</v>
      </c>
      <c r="E18" s="7">
        <v>0</v>
      </c>
      <c r="F18" s="6"/>
      <c r="G18" s="6"/>
      <c r="H18" s="6"/>
    </row>
    <row r="19" spans="1:8" ht="35.1" customHeight="1">
      <c r="A19" s="6">
        <v>2082703</v>
      </c>
      <c r="B19" s="9" t="s">
        <v>49</v>
      </c>
      <c r="C19" s="8">
        <f t="shared" si="3"/>
        <v>8.65</v>
      </c>
      <c r="D19" s="8">
        <v>8.65</v>
      </c>
      <c r="E19" s="7">
        <v>0</v>
      </c>
      <c r="F19" s="6"/>
      <c r="G19" s="6"/>
      <c r="H19" s="6"/>
    </row>
    <row r="20" spans="1:8" ht="35.1" customHeight="1">
      <c r="A20" s="6">
        <v>210</v>
      </c>
      <c r="B20" s="9" t="s">
        <v>50</v>
      </c>
      <c r="C20" s="8">
        <f t="shared" si="3"/>
        <v>106.76</v>
      </c>
      <c r="D20" s="8">
        <f>D21</f>
        <v>106.76</v>
      </c>
      <c r="E20" s="7">
        <v>0</v>
      </c>
      <c r="F20" s="6"/>
      <c r="G20" s="6"/>
      <c r="H20" s="6"/>
    </row>
    <row r="21" spans="1:8" ht="35.1" customHeight="1">
      <c r="A21" s="6">
        <v>21011</v>
      </c>
      <c r="B21" s="9" t="s">
        <v>51</v>
      </c>
      <c r="C21" s="8">
        <f t="shared" si="3"/>
        <v>106.76</v>
      </c>
      <c r="D21" s="8">
        <f>D22+D23</f>
        <v>106.76</v>
      </c>
      <c r="E21" s="7">
        <v>0</v>
      </c>
      <c r="F21" s="6"/>
      <c r="G21" s="6"/>
      <c r="H21" s="6"/>
    </row>
    <row r="22" spans="1:8" ht="23.4" customHeight="1">
      <c r="A22" s="6">
        <v>2101101</v>
      </c>
      <c r="B22" s="6" t="s">
        <v>52</v>
      </c>
      <c r="C22" s="8">
        <f t="shared" si="3"/>
        <v>103.76</v>
      </c>
      <c r="D22" s="8">
        <v>103.76</v>
      </c>
      <c r="E22" s="7">
        <v>0</v>
      </c>
      <c r="F22" s="6"/>
      <c r="G22" s="6"/>
      <c r="H22" s="6"/>
    </row>
    <row r="23" spans="1:8" ht="23.4" customHeight="1">
      <c r="A23" s="6">
        <v>2101199</v>
      </c>
      <c r="B23" s="6" t="s">
        <v>53</v>
      </c>
      <c r="C23" s="8">
        <f t="shared" si="3"/>
        <v>3</v>
      </c>
      <c r="D23" s="8">
        <v>3</v>
      </c>
      <c r="E23" s="7">
        <v>0</v>
      </c>
      <c r="F23" s="6"/>
      <c r="G23" s="6"/>
      <c r="H23" s="6"/>
    </row>
    <row r="24" spans="1:8" ht="23.4" customHeight="1">
      <c r="A24" s="6">
        <v>221</v>
      </c>
      <c r="B24" s="6" t="s">
        <v>54</v>
      </c>
      <c r="C24" s="8">
        <f t="shared" si="3"/>
        <v>146.31</v>
      </c>
      <c r="D24" s="8">
        <v>146.31</v>
      </c>
      <c r="E24" s="7">
        <v>0</v>
      </c>
      <c r="F24" s="6"/>
      <c r="G24" s="6"/>
      <c r="H24" s="6"/>
    </row>
    <row r="25" spans="1:8" ht="23.4" customHeight="1">
      <c r="A25" s="6">
        <v>22102</v>
      </c>
      <c r="B25" s="6" t="s">
        <v>55</v>
      </c>
      <c r="C25" s="8">
        <f t="shared" si="3"/>
        <v>146.31</v>
      </c>
      <c r="D25" s="8">
        <v>146.31</v>
      </c>
      <c r="E25" s="7">
        <v>0</v>
      </c>
      <c r="F25" s="6"/>
      <c r="G25" s="6"/>
      <c r="H25" s="6"/>
    </row>
    <row r="26" spans="1:8" ht="23.4" customHeight="1">
      <c r="A26" s="6">
        <v>2210201</v>
      </c>
      <c r="B26" s="6" t="s">
        <v>56</v>
      </c>
      <c r="C26" s="8">
        <f t="shared" si="3"/>
        <v>146.31</v>
      </c>
      <c r="D26" s="8">
        <v>146.31</v>
      </c>
      <c r="E26" s="7">
        <v>0</v>
      </c>
      <c r="F26" s="6"/>
      <c r="G26" s="6"/>
      <c r="H26" s="6"/>
    </row>
    <row r="27" spans="1:8" ht="23.4" customHeight="1">
      <c r="A27" s="47" t="s">
        <v>143</v>
      </c>
      <c r="B27" s="48"/>
      <c r="C27" s="7">
        <f t="shared" si="3"/>
        <v>4927.71</v>
      </c>
      <c r="D27" s="8">
        <f>D24+D20+D13+D8+D5</f>
        <v>3392.39</v>
      </c>
      <c r="E27" s="7">
        <f>SUM(E10:E26)</f>
        <v>1535.32</v>
      </c>
      <c r="F27" s="6"/>
      <c r="G27" s="6"/>
      <c r="H27" s="6"/>
    </row>
  </sheetData>
  <mergeCells count="4">
    <mergeCell ref="B1:H1"/>
    <mergeCell ref="G2:H2"/>
    <mergeCell ref="A3:B3"/>
    <mergeCell ref="A27:B27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2018-09-19T08:23:38Z</cp:lastPrinted>
  <dcterms:created xsi:type="dcterms:W3CDTF">2006-09-13T11:21:00Z</dcterms:created>
  <dcterms:modified xsi:type="dcterms:W3CDTF">2018-09-19T08:24:41Z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