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7950" tabRatio="933" activeTab="7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<sst xmlns="http://schemas.openxmlformats.org/spreadsheetml/2006/main" count="273" uniqueCount="178">
  <si>
    <t>表1：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</si>
  <si>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</si>
  <si>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</si>
  <si>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</si>
  <si>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</si>
  <si>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</si>
  <si>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</si>
  <si>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</si>
  <si>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</si>
  <si>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</si>
  <si>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</si>
  <si>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</si>
  <si>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</si>
  <si>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</si>
  <si>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</si>
  <si>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（二）文化体育与传媒支出</t>
  </si>
  <si>
    <t>（三）社会保障和就业支出</t>
  </si>
  <si>
    <t>二、上年结转</t>
  </si>
  <si>
    <r>
      <t>(四</t>
    </r>
    <r>
      <rPr>
        <sz val="11"/>
        <color theme="1"/>
        <rFont val="Calibri"/>
        <family val="0"/>
      </rPr>
      <t>)</t>
    </r>
    <r>
      <rPr>
        <sz val="11"/>
        <color indexed="8"/>
        <rFont val="宋体"/>
        <family val="0"/>
      </rPr>
      <t>医疗卫生与计划生育支出</t>
    </r>
  </si>
  <si>
    <t>二、结转下年</t>
  </si>
  <si>
    <t>收 入 总 计</t>
  </si>
  <si>
    <t>支 出 总 计</t>
  </si>
  <si>
    <t>表2：</t>
  </si>
  <si>
    <t xml:space="preserve">                                      单位：万元</t>
  </si>
  <si>
    <t>功能分类科目</t>
  </si>
  <si>
    <t>2017年决算数</t>
  </si>
  <si>
    <t>备注</t>
  </si>
  <si>
    <t>科目编码</t>
  </si>
  <si>
    <t>科目名称</t>
  </si>
  <si>
    <t>小计</t>
  </si>
  <si>
    <t>基本支出</t>
  </si>
  <si>
    <t>项目支出</t>
  </si>
  <si>
    <t>新闻出版广播影视</t>
  </si>
  <si>
    <t>社会保障和就业支出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</si>
  <si>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</si>
  <si>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表3：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</si>
  <si>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</si>
  <si>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</si>
  <si>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</si>
  <si>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</si>
  <si>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</si>
  <si>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</si>
  <si>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</si>
  <si>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对事业单位经常性补助</t>
  </si>
  <si>
    <t>工资福利支出</t>
  </si>
  <si>
    <r>
      <t>0</t>
    </r>
    <r>
      <rPr>
        <sz val="11"/>
        <color theme="1"/>
        <rFont val="Calibri"/>
        <family val="0"/>
      </rPr>
      <t>1</t>
    </r>
  </si>
  <si>
    <r>
      <t>0</t>
    </r>
    <r>
      <rPr>
        <sz val="10.5"/>
        <color indexed="8"/>
        <rFont val="宋体"/>
        <family val="0"/>
      </rPr>
      <t>1</t>
    </r>
  </si>
  <si>
    <t>基本工资</t>
  </si>
  <si>
    <r>
      <t>0</t>
    </r>
    <r>
      <rPr>
        <sz val="10.5"/>
        <color indexed="8"/>
        <rFont val="宋体"/>
        <family val="0"/>
      </rPr>
      <t>2</t>
    </r>
  </si>
  <si>
    <t xml:space="preserve"> 津贴补贴</t>
  </si>
  <si>
    <r>
      <t>0</t>
    </r>
    <r>
      <rPr>
        <sz val="10.5"/>
        <color indexed="8"/>
        <rFont val="宋体"/>
        <family val="0"/>
      </rPr>
      <t>3</t>
    </r>
  </si>
  <si>
    <t>奖金</t>
  </si>
  <si>
    <r>
      <t>0</t>
    </r>
    <r>
      <rPr>
        <sz val="10.5"/>
        <color indexed="8"/>
        <rFont val="宋体"/>
        <family val="0"/>
      </rPr>
      <t>6</t>
    </r>
  </si>
  <si>
    <t>伙食补助费</t>
  </si>
  <si>
    <t>其他社会保障缴费</t>
  </si>
  <si>
    <r>
      <t>1</t>
    </r>
    <r>
      <rPr>
        <sz val="10.5"/>
        <color indexed="8"/>
        <rFont val="宋体"/>
        <family val="0"/>
      </rPr>
      <t>0</t>
    </r>
  </si>
  <si>
    <t>职工基本医疗保险缴费</t>
  </si>
  <si>
    <r>
      <t>0</t>
    </r>
    <r>
      <rPr>
        <sz val="10.5"/>
        <color indexed="8"/>
        <rFont val="宋体"/>
        <family val="0"/>
      </rPr>
      <t>8</t>
    </r>
  </si>
  <si>
    <t>机关事业单位基本养老保险缴费</t>
  </si>
  <si>
    <r>
      <t>9</t>
    </r>
    <r>
      <rPr>
        <sz val="10.5"/>
        <color indexed="8"/>
        <rFont val="宋体"/>
        <family val="0"/>
      </rPr>
      <t>9</t>
    </r>
  </si>
  <si>
    <t>其他工资福利支出</t>
  </si>
  <si>
    <r>
      <t>0</t>
    </r>
    <r>
      <rPr>
        <sz val="11"/>
        <color theme="1"/>
        <rFont val="Calibri"/>
        <family val="0"/>
      </rPr>
      <t>2</t>
    </r>
  </si>
  <si>
    <t>商品和服务支出</t>
  </si>
  <si>
    <t xml:space="preserve"> 商品和服务支出</t>
  </si>
  <si>
    <t>办公费</t>
  </si>
  <si>
    <t>印刷费</t>
  </si>
  <si>
    <t>电费</t>
  </si>
  <si>
    <t>邮电费</t>
  </si>
  <si>
    <t>取暖费</t>
  </si>
  <si>
    <t>差旅费</t>
  </si>
  <si>
    <r>
      <t>1</t>
    </r>
    <r>
      <rPr>
        <sz val="10.5"/>
        <color indexed="8"/>
        <rFont val="宋体"/>
        <family val="0"/>
      </rPr>
      <t>6</t>
    </r>
  </si>
  <si>
    <t>培训费</t>
  </si>
  <si>
    <r>
      <t>1</t>
    </r>
    <r>
      <rPr>
        <sz val="10.5"/>
        <color indexed="8"/>
        <rFont val="宋体"/>
        <family val="0"/>
      </rPr>
      <t>7</t>
    </r>
  </si>
  <si>
    <t>公务接待费</t>
  </si>
  <si>
    <r>
      <t>2</t>
    </r>
    <r>
      <rPr>
        <sz val="10.5"/>
        <color indexed="8"/>
        <rFont val="宋体"/>
        <family val="0"/>
      </rPr>
      <t>8</t>
    </r>
  </si>
  <si>
    <t>工会经费</t>
  </si>
  <si>
    <r>
      <t>3</t>
    </r>
    <r>
      <rPr>
        <sz val="10.5"/>
        <color indexed="8"/>
        <rFont val="宋体"/>
        <family val="0"/>
      </rPr>
      <t>1</t>
    </r>
  </si>
  <si>
    <t>公务用车运行维护费</t>
  </si>
  <si>
    <t>对个人和家庭的补助</t>
  </si>
  <si>
    <t>对个人和家庭补助支出</t>
  </si>
  <si>
    <r>
      <t>9</t>
    </r>
    <r>
      <rPr>
        <sz val="11"/>
        <color theme="1"/>
        <rFont val="Calibri"/>
        <family val="0"/>
      </rPr>
      <t>9</t>
    </r>
  </si>
  <si>
    <t>表4：</t>
  </si>
  <si>
    <t>一般公共预算“三公”经费支出表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</si>
  <si>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</si>
  <si>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年预算执行数</t>
    </r>
  </si>
  <si>
    <t>因公出国(境)费</t>
  </si>
  <si>
    <t>公务用车购置及运行费</t>
  </si>
  <si>
    <t>公务用车购置费</t>
  </si>
  <si>
    <t>公务用车运行费</t>
  </si>
  <si>
    <t>表5：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</si>
  <si>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</si>
  <si>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</si>
  <si>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</si>
  <si>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</si>
  <si>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</si>
  <si>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……</t>
  </si>
  <si>
    <t>MB0U40878</t>
  </si>
  <si>
    <t>注：2018年本单位无政府性基金预算安排，故本表无数据。</t>
  </si>
  <si>
    <t>表6：</t>
  </si>
  <si>
    <t>部门收支总表</t>
  </si>
  <si>
    <t>一、一般公共预算拨款收入</t>
  </si>
  <si>
    <t>一、一般公共服务</t>
  </si>
  <si>
    <t>二、政府性基金预算拨款收入</t>
  </si>
  <si>
    <t>二、文化体育与传媒支出</t>
  </si>
  <si>
    <t>三、事业收入</t>
  </si>
  <si>
    <t>三、社会保障和就业支出</t>
  </si>
  <si>
    <t>四、事业单位经营收入</t>
  </si>
  <si>
    <t>四、医疗卫生与计划生育支出</t>
  </si>
  <si>
    <t>五、其他收入</t>
  </si>
  <si>
    <r>
      <t>五、</t>
    </r>
    <r>
      <rPr>
        <sz val="11"/>
        <color theme="1"/>
        <rFont val="Calibri"/>
        <family val="0"/>
      </rPr>
      <t>住房保障支出</t>
    </r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</si>
  <si>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</si>
  <si>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</si>
  <si>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</si>
  <si>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</si>
  <si>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</si>
  <si>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</si>
  <si>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</si>
  <si>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</si>
  <si>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</si>
  <si>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</si>
  <si>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</si>
  <si>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</si>
  <si>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</si>
  <si>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</si>
  <si>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</si>
  <si>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</si>
  <si>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表8：</t>
  </si>
  <si>
    <t>部门支出总表</t>
  </si>
  <si>
    <t>上缴上级支出</t>
  </si>
  <si>
    <t>事业单位经营支出</t>
  </si>
  <si>
    <t>对下级单位补助支出</t>
  </si>
  <si>
    <t>财政拨款收支决算总表</t>
  </si>
  <si>
    <t>一般公共预算支出决算表</t>
  </si>
  <si>
    <t>文化体育与传媒支出</t>
  </si>
  <si>
    <t>住房保障支出</t>
  </si>
  <si>
    <t>住房改革支出</t>
  </si>
  <si>
    <t xml:space="preserve">  购房补贴</t>
  </si>
  <si>
    <t>12</t>
  </si>
  <si>
    <r>
      <t>0</t>
    </r>
    <r>
      <rPr>
        <sz val="10.5"/>
        <color indexed="8"/>
        <rFont val="宋体"/>
        <family val="0"/>
      </rPr>
      <t>6</t>
    </r>
  </si>
  <si>
    <r>
      <t>0</t>
    </r>
    <r>
      <rPr>
        <sz val="10.5"/>
        <color indexed="8"/>
        <rFont val="宋体"/>
        <family val="0"/>
      </rPr>
      <t>7</t>
    </r>
  </si>
  <si>
    <r>
      <t>0</t>
    </r>
    <r>
      <rPr>
        <sz val="10.5"/>
        <color indexed="8"/>
        <rFont val="宋体"/>
        <family val="0"/>
      </rPr>
      <t>8</t>
    </r>
  </si>
  <si>
    <r>
      <t>1</t>
    </r>
    <r>
      <rPr>
        <sz val="10.5"/>
        <color indexed="8"/>
        <rFont val="宋体"/>
        <family val="0"/>
      </rPr>
      <t>1</t>
    </r>
  </si>
  <si>
    <t>住房公积金</t>
  </si>
  <si>
    <t>生活补助</t>
  </si>
  <si>
    <r>
      <t>0</t>
    </r>
    <r>
      <rPr>
        <sz val="10.5"/>
        <color indexed="8"/>
        <rFont val="宋体"/>
        <family val="0"/>
      </rPr>
      <t>9</t>
    </r>
  </si>
  <si>
    <t>物业管理费</t>
  </si>
  <si>
    <r>
      <t>2</t>
    </r>
    <r>
      <rPr>
        <sz val="10.5"/>
        <color indexed="8"/>
        <rFont val="宋体"/>
        <family val="0"/>
      </rPr>
      <t>6</t>
    </r>
  </si>
  <si>
    <t>劳务费</t>
  </si>
  <si>
    <t>05</t>
  </si>
  <si>
    <t>07</t>
  </si>
  <si>
    <t>医疗费</t>
  </si>
  <si>
    <t>其他对个人和家庭补助支出</t>
  </si>
  <si>
    <t>其他对个人和家庭的补助</t>
  </si>
  <si>
    <t>财政对基本医疗保险基金的补助</t>
  </si>
  <si>
    <t>财政对城镇职工基本医疗保险基金的补助</t>
  </si>
  <si>
    <t>医疗卫生与计划生育支出</t>
  </si>
  <si>
    <t>电影</t>
  </si>
  <si>
    <r>
      <t>(五</t>
    </r>
    <r>
      <rPr>
        <sz val="11"/>
        <color theme="1"/>
        <rFont val="Calibri"/>
        <family val="0"/>
      </rPr>
      <t>)住房保障支出</t>
    </r>
  </si>
  <si>
    <t>财政对基本养老保险基金的补助★</t>
  </si>
  <si>
    <t xml:space="preserve">  财政对其他基本养老保险基金的补助★</t>
  </si>
  <si>
    <t>财政对其他社会保险基金的补助★</t>
  </si>
  <si>
    <t xml:space="preserve">  财政对失业保险基金的补助★</t>
  </si>
  <si>
    <t xml:space="preserve">  财政对工伤保险基金的补助★</t>
  </si>
  <si>
    <t xml:space="preserve">  财政对生育保险基金的补助★</t>
  </si>
  <si>
    <t>财政对基本养老保险基金的补助</t>
  </si>
  <si>
    <t>财政对其他基本养老保险基金的补助</t>
  </si>
  <si>
    <t>财政对其他社会保险基金的补助</t>
  </si>
  <si>
    <t xml:space="preserve">  财政对失业保险基金的补助</t>
  </si>
  <si>
    <t xml:space="preserve">  财政对工伤保险基金的补助</t>
  </si>
  <si>
    <t xml:space="preserve">  财政对生育保险基金的补助</t>
  </si>
  <si>
    <r>
      <t>0</t>
    </r>
    <r>
      <rPr>
        <sz val="11"/>
        <color indexed="8"/>
        <rFont val="宋体"/>
        <family val="0"/>
      </rPr>
      <t>1</t>
    </r>
  </si>
  <si>
    <t>社会福利和救助</t>
  </si>
  <si>
    <t xml:space="preserve">  电影</t>
  </si>
  <si>
    <t>医疗卫生与计划生育支出</t>
  </si>
  <si>
    <t>财政对基本医疗保险基金的补助★</t>
  </si>
  <si>
    <t xml:space="preserve">  财政对城镇职工基本医疗保险基金的补助★</t>
  </si>
  <si>
    <t xml:space="preserve">  住房公积金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</si>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</sst>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50">
    <font>
      <sz val="11"/>
      <color theme="1"/>
      <name val="Calibri"/>
      <family val="0"/>
    </font>
    <font>
      <sz val="12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方正小标宋简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10.5"/>
      <color indexed="8"/>
      <name val="仿宋_GB2312"/>
      <family val="3"/>
    </font>
    <font>
      <sz val="10.5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2" fillId="0" borderId="0" applyNumberFormat="0" applyFill="0" applyBorder="0" applyAlignment="0" applyProtection="0"/>
    <xf numFmtId="0" fontId="7" fillId="32" borderId="9" applyNumberFormat="0" applyFont="0" applyAlignment="0" applyProtection="0"/>
  </cellStyleXfs>
  <cellXfs count="12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176" fontId="5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justify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justify" vertical="center" wrapText="1"/>
    </xf>
    <xf numFmtId="177" fontId="7" fillId="0" borderId="10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ont="1" applyBorder="1" applyAlignment="1">
      <alignment vertical="center" wrapText="1"/>
    </xf>
    <xf numFmtId="177" fontId="5" fillId="0" borderId="10" xfId="0" applyNumberFormat="1" applyFont="1" applyBorder="1" applyAlignment="1">
      <alignment horizontal="left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left" vertical="center" wrapText="1"/>
    </xf>
    <xf numFmtId="177" fontId="40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177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/>
    </xf>
    <xf numFmtId="0" fontId="49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 wrapText="1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177" fontId="0" fillId="0" borderId="10" xfId="0" applyNumberFormat="1" applyFont="1" applyBorder="1" applyAlignment="1">
      <alignment vertical="center" wrapText="1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10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center" vertical="center"/>
    </xf>
    <xf numFmtId="177" fontId="0" fillId="0" borderId="17" xfId="0" applyNumberFormat="1" applyFont="1" applyBorder="1" applyAlignment="1">
      <alignment horizontal="left" vertical="center" wrapText="1"/>
    </xf>
    <xf numFmtId="177" fontId="0" fillId="0" borderId="12" xfId="0" applyNumberFormat="1" applyFont="1" applyBorder="1" applyAlignment="1">
      <alignment horizontal="left" vertical="center" wrapText="1"/>
    </xf>
    <xf numFmtId="177" fontId="0" fillId="0" borderId="17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7" fontId="7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76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0" sqref="E10"/>
    </sheetView>
  </sheetViews>
  <sheetFormatPr defaultColWidth="9.00390625" defaultRowHeight="15"/>
  <cols>
    <col min="1" max="1" width="28.28125" style="0" customWidth="1"/>
    <col min="2" max="2" width="18.7109375" style="0" customWidth="1"/>
    <col min="3" max="3" width="26.8515625" style="0" customWidth="1"/>
    <col min="4" max="4" width="15.7109375" style="0" customWidth="1"/>
    <col min="5" max="5" width="20.8515625" style="0" customWidth="1"/>
    <col min="6" max="6" width="21.00390625" style="0" customWidth="1"/>
  </cols>
  <sheetData>
    <row r="1" spans="1:3" ht="22.5">
      <c r="A1" s="1" t="s">
        <v>0</v>
      </c>
      <c r="C1" s="12" t="s">
        <v>131</v>
      </c>
    </row>
    <row r="2" spans="1:6" ht="18.75">
      <c r="A2" s="71" t="s">
        <v>1</v>
      </c>
      <c r="B2" s="72"/>
      <c r="C2" s="39"/>
      <c r="D2" s="39"/>
      <c r="E2" s="73" t="s">
        <v>2</v>
      </c>
      <c r="F2" s="73"/>
    </row>
    <row r="3" spans="1:6" ht="21" customHeight="1">
      <c r="A3" s="74" t="s">
        <v>3</v>
      </c>
      <c r="B3" s="75"/>
      <c r="C3" s="74" t="s">
        <v>4</v>
      </c>
      <c r="D3" s="76"/>
      <c r="E3" s="76"/>
      <c r="F3" s="75"/>
    </row>
    <row r="4" spans="1:6" ht="13.5">
      <c r="A4" s="5" t="s">
        <v>5</v>
      </c>
      <c r="B4" s="5" t="s">
        <v>6</v>
      </c>
      <c r="C4" s="5" t="s">
        <v>5</v>
      </c>
      <c r="D4" s="5" t="s">
        <v>7</v>
      </c>
      <c r="E4" s="10" t="s">
        <v>8</v>
      </c>
      <c r="F4" s="10" t="s">
        <v>9</v>
      </c>
    </row>
    <row r="5" spans="1:6" ht="33.75" customHeight="1">
      <c r="A5" s="17" t="s">
        <v>10</v>
      </c>
      <c r="B5" s="18">
        <v>252.53</v>
      </c>
      <c r="C5" s="5" t="s">
        <v>11</v>
      </c>
      <c r="D5" s="40">
        <f>SUM(D6:D10)</f>
        <v>303.06</v>
      </c>
      <c r="E5" s="40">
        <f>SUM(E6:E10)</f>
        <v>303.06</v>
      </c>
      <c r="F5" s="5">
        <v>0</v>
      </c>
    </row>
    <row r="6" spans="1:6" ht="33.75" customHeight="1">
      <c r="A6" s="41" t="s">
        <v>12</v>
      </c>
      <c r="B6" s="18">
        <v>252.53</v>
      </c>
      <c r="C6" s="41" t="s">
        <v>13</v>
      </c>
      <c r="D6" s="40">
        <f aca="true" t="shared" si="0" ref="D6:D13">F6+E6</f>
        <v>0</v>
      </c>
      <c r="E6" s="40">
        <v>0</v>
      </c>
      <c r="F6" s="5">
        <v>0</v>
      </c>
    </row>
    <row r="7" spans="1:6" ht="33.75" customHeight="1">
      <c r="A7" s="41" t="s">
        <v>14</v>
      </c>
      <c r="B7" s="40">
        <v>0</v>
      </c>
      <c r="C7" s="41" t="s">
        <v>15</v>
      </c>
      <c r="D7" s="40">
        <f>F7+E7</f>
        <v>226.38</v>
      </c>
      <c r="E7" s="40">
        <v>226.38</v>
      </c>
      <c r="F7" s="5">
        <v>0</v>
      </c>
    </row>
    <row r="8" spans="1:6" ht="33.75" customHeight="1">
      <c r="A8" s="41"/>
      <c r="B8" s="40"/>
      <c r="C8" s="41" t="s">
        <v>16</v>
      </c>
      <c r="D8" s="40">
        <f t="shared" si="0"/>
        <v>50.36</v>
      </c>
      <c r="E8" s="40">
        <v>50.36</v>
      </c>
      <c r="F8" s="5">
        <v>0</v>
      </c>
    </row>
    <row r="9" spans="1:6" ht="33.75" customHeight="1">
      <c r="A9" s="41" t="s">
        <v>17</v>
      </c>
      <c r="B9" s="40">
        <v>210.55</v>
      </c>
      <c r="C9" s="41" t="s">
        <v>18</v>
      </c>
      <c r="D9" s="40">
        <f t="shared" si="0"/>
        <v>6.34</v>
      </c>
      <c r="E9" s="40">
        <v>6.34</v>
      </c>
      <c r="F9" s="5">
        <v>0</v>
      </c>
    </row>
    <row r="10" spans="1:6" ht="33.75" customHeight="1">
      <c r="A10" s="41" t="s">
        <v>12</v>
      </c>
      <c r="B10" s="40">
        <v>210.55</v>
      </c>
      <c r="C10" s="41" t="s">
        <v>157</v>
      </c>
      <c r="D10" s="40">
        <f t="shared" si="0"/>
        <v>19.98</v>
      </c>
      <c r="E10" s="40">
        <v>19.98</v>
      </c>
      <c r="F10" s="5">
        <v>0</v>
      </c>
    </row>
    <row r="11" spans="1:6" ht="33.75" customHeight="1">
      <c r="A11" s="41" t="s">
        <v>14</v>
      </c>
      <c r="B11" s="40">
        <v>0</v>
      </c>
      <c r="C11" s="41"/>
      <c r="D11" s="40">
        <f t="shared" si="0"/>
        <v>0</v>
      </c>
      <c r="E11" s="5">
        <v>0</v>
      </c>
      <c r="F11" s="5">
        <v>0</v>
      </c>
    </row>
    <row r="12" spans="1:6" ht="33.75" customHeight="1">
      <c r="A12" s="42"/>
      <c r="B12" s="40"/>
      <c r="C12" s="41" t="s">
        <v>19</v>
      </c>
      <c r="D12" s="40">
        <f t="shared" si="0"/>
        <v>160.02</v>
      </c>
      <c r="E12" s="5">
        <v>160.02</v>
      </c>
      <c r="F12" s="5">
        <v>0</v>
      </c>
    </row>
    <row r="13" spans="1:6" ht="33.75" customHeight="1">
      <c r="A13" s="42" t="s">
        <v>20</v>
      </c>
      <c r="B13" s="40">
        <f>B6+B9</f>
        <v>463.08000000000004</v>
      </c>
      <c r="C13" s="42" t="s">
        <v>21</v>
      </c>
      <c r="D13" s="40">
        <f t="shared" si="0"/>
        <v>463.08000000000004</v>
      </c>
      <c r="E13" s="40">
        <f>E6+E7+E8+E9+E10+E11+E12</f>
        <v>463.08000000000004</v>
      </c>
      <c r="F13" s="5">
        <v>0</v>
      </c>
    </row>
    <row r="14" ht="22.5">
      <c r="A14" s="12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4">
      <selection activeCell="A5" sqref="A5:E22"/>
    </sheetView>
  </sheetViews>
  <sheetFormatPr defaultColWidth="9.00390625" defaultRowHeight="15"/>
  <cols>
    <col min="1" max="1" width="7.57421875" style="0" customWidth="1"/>
    <col min="2" max="2" width="25.28125" style="0" customWidth="1"/>
    <col min="3" max="3" width="13.140625" style="0" customWidth="1"/>
    <col min="4" max="4" width="14.421875" style="0" customWidth="1"/>
    <col min="5" max="5" width="12.00390625" style="0" customWidth="1"/>
    <col min="6" max="6" width="8.00390625" style="0" customWidth="1"/>
  </cols>
  <sheetData>
    <row r="1" spans="1:6" ht="36" customHeight="1">
      <c r="A1" s="1" t="s">
        <v>22</v>
      </c>
      <c r="B1" s="4"/>
      <c r="C1" s="2" t="s">
        <v>132</v>
      </c>
      <c r="D1" s="4"/>
      <c r="E1" s="4"/>
      <c r="F1" s="4"/>
    </row>
    <row r="2" spans="1:6" ht="16.5" customHeight="1">
      <c r="A2" s="77" t="s">
        <v>23</v>
      </c>
      <c r="B2" s="78"/>
      <c r="C2" s="78"/>
      <c r="D2" s="78"/>
      <c r="E2" s="78"/>
      <c r="F2" s="78"/>
    </row>
    <row r="3" spans="1:6" ht="45" customHeight="1">
      <c r="A3" s="79" t="s">
        <v>24</v>
      </c>
      <c r="B3" s="79"/>
      <c r="C3" s="79" t="s">
        <v>25</v>
      </c>
      <c r="D3" s="79"/>
      <c r="E3" s="79"/>
      <c r="F3" s="79" t="s">
        <v>26</v>
      </c>
    </row>
    <row r="4" spans="1:6" ht="45" customHeight="1">
      <c r="A4" s="5" t="s">
        <v>27</v>
      </c>
      <c r="B4" s="5" t="s">
        <v>28</v>
      </c>
      <c r="C4" s="5" t="s">
        <v>29</v>
      </c>
      <c r="D4" s="5" t="s">
        <v>30</v>
      </c>
      <c r="E4" s="5" t="s">
        <v>31</v>
      </c>
      <c r="F4" s="79"/>
    </row>
    <row r="5" spans="1:6" ht="23.25" customHeight="1">
      <c r="A5" s="8">
        <v>207</v>
      </c>
      <c r="B5" s="45" t="s">
        <v>133</v>
      </c>
      <c r="C5" s="35">
        <f>D5+E5</f>
        <v>226.38</v>
      </c>
      <c r="D5" s="14">
        <v>173.5</v>
      </c>
      <c r="E5" s="14">
        <v>52.88</v>
      </c>
      <c r="F5" s="5"/>
    </row>
    <row r="6" spans="1:6" ht="23.25" customHeight="1">
      <c r="A6" s="10">
        <v>20704</v>
      </c>
      <c r="B6" s="46" t="s">
        <v>32</v>
      </c>
      <c r="C6" s="59">
        <f aca="true" t="shared" si="0" ref="C6:C21">D6+E6</f>
        <v>226.38</v>
      </c>
      <c r="D6" s="60">
        <v>173.5</v>
      </c>
      <c r="E6" s="60">
        <v>52.88</v>
      </c>
      <c r="F6" s="5"/>
    </row>
    <row r="7" spans="1:6" ht="23.25" customHeight="1">
      <c r="A7" s="10">
        <v>2070406</v>
      </c>
      <c r="B7" s="46" t="s">
        <v>156</v>
      </c>
      <c r="C7" s="59">
        <f t="shared" si="0"/>
        <v>226.38</v>
      </c>
      <c r="D7" s="60">
        <v>173.5</v>
      </c>
      <c r="E7" s="60">
        <v>52.88</v>
      </c>
      <c r="F7" s="5"/>
    </row>
    <row r="8" spans="1:6" ht="23.25" customHeight="1">
      <c r="A8" s="8">
        <v>208</v>
      </c>
      <c r="B8" s="45" t="s">
        <v>33</v>
      </c>
      <c r="C8" s="35">
        <f t="shared" si="0"/>
        <v>50.36</v>
      </c>
      <c r="D8" s="14">
        <v>50.36</v>
      </c>
      <c r="E8" s="15">
        <v>0</v>
      </c>
      <c r="F8" s="5"/>
    </row>
    <row r="9" spans="1:6" ht="23.25" customHeight="1">
      <c r="A9" s="10">
        <v>20826</v>
      </c>
      <c r="B9" s="107" t="s">
        <v>164</v>
      </c>
      <c r="C9" s="59">
        <v>48.86</v>
      </c>
      <c r="D9" s="59">
        <v>48.86</v>
      </c>
      <c r="E9" s="15">
        <v>0</v>
      </c>
      <c r="F9" s="5"/>
    </row>
    <row r="10" spans="1:6" ht="23.25" customHeight="1">
      <c r="A10" s="10">
        <v>2082699</v>
      </c>
      <c r="B10" s="107" t="s">
        <v>165</v>
      </c>
      <c r="C10" s="59">
        <v>48.86</v>
      </c>
      <c r="D10" s="59">
        <v>48.86</v>
      </c>
      <c r="E10" s="15">
        <v>0</v>
      </c>
      <c r="F10" s="5"/>
    </row>
    <row r="11" spans="1:6" ht="23.25" customHeight="1">
      <c r="A11" s="10">
        <v>20827</v>
      </c>
      <c r="B11" s="107" t="s">
        <v>166</v>
      </c>
      <c r="C11" s="59">
        <v>1.5</v>
      </c>
      <c r="D11" s="59">
        <v>1.5</v>
      </c>
      <c r="E11" s="15">
        <v>0</v>
      </c>
      <c r="F11" s="5"/>
    </row>
    <row r="12" spans="1:6" ht="23.25" customHeight="1">
      <c r="A12" s="10">
        <v>2082701</v>
      </c>
      <c r="B12" s="107" t="s">
        <v>167</v>
      </c>
      <c r="C12" s="59">
        <v>0.53</v>
      </c>
      <c r="D12" s="59">
        <v>0.53</v>
      </c>
      <c r="E12" s="15">
        <v>0</v>
      </c>
      <c r="F12" s="5"/>
    </row>
    <row r="13" spans="1:6" ht="23.25" customHeight="1">
      <c r="A13" s="10">
        <v>2082702</v>
      </c>
      <c r="B13" s="107" t="s">
        <v>168</v>
      </c>
      <c r="C13" s="59">
        <v>0.22</v>
      </c>
      <c r="D13" s="59">
        <v>0.22</v>
      </c>
      <c r="E13" s="15">
        <v>0</v>
      </c>
      <c r="F13" s="5"/>
    </row>
    <row r="14" spans="1:6" ht="23.25" customHeight="1">
      <c r="A14" s="10">
        <v>2082703</v>
      </c>
      <c r="B14" s="107" t="s">
        <v>169</v>
      </c>
      <c r="C14" s="59">
        <v>0.75</v>
      </c>
      <c r="D14" s="59">
        <v>0.75</v>
      </c>
      <c r="E14" s="15">
        <v>0</v>
      </c>
      <c r="F14" s="5"/>
    </row>
    <row r="15" spans="1:6" ht="23.25" customHeight="1">
      <c r="A15" s="10">
        <v>210</v>
      </c>
      <c r="B15" s="68" t="s">
        <v>155</v>
      </c>
      <c r="C15" s="69">
        <f>E15+D15</f>
        <v>6.34</v>
      </c>
      <c r="D15" s="70">
        <v>6.34</v>
      </c>
      <c r="E15" s="15">
        <v>0</v>
      </c>
      <c r="F15" s="5"/>
    </row>
    <row r="16" spans="1:6" ht="23.25" customHeight="1">
      <c r="A16" s="50">
        <v>21012</v>
      </c>
      <c r="B16" s="58" t="s">
        <v>153</v>
      </c>
      <c r="C16" s="59">
        <f>E16+D16</f>
        <v>6.34</v>
      </c>
      <c r="D16" s="47">
        <v>6.34</v>
      </c>
      <c r="E16" s="15">
        <v>0</v>
      </c>
      <c r="F16" s="5"/>
    </row>
    <row r="17" spans="1:6" ht="23.25" customHeight="1">
      <c r="A17" s="50">
        <v>2101201</v>
      </c>
      <c r="B17" s="58" t="s">
        <v>154</v>
      </c>
      <c r="C17" s="59">
        <f>E17+D17</f>
        <v>6.34</v>
      </c>
      <c r="D17" s="47">
        <v>6.34</v>
      </c>
      <c r="E17" s="15">
        <v>0</v>
      </c>
      <c r="F17" s="5"/>
    </row>
    <row r="18" spans="1:6" ht="23.25" customHeight="1">
      <c r="A18" s="10">
        <v>221</v>
      </c>
      <c r="B18" s="45" t="s">
        <v>134</v>
      </c>
      <c r="C18" s="35">
        <f t="shared" si="0"/>
        <v>19.98</v>
      </c>
      <c r="D18" s="48">
        <v>19.98</v>
      </c>
      <c r="E18" s="48">
        <v>0</v>
      </c>
      <c r="F18" s="5"/>
    </row>
    <row r="19" spans="1:6" ht="23.25" customHeight="1">
      <c r="A19" s="10">
        <v>22102</v>
      </c>
      <c r="B19" s="46" t="s">
        <v>135</v>
      </c>
      <c r="C19" s="59">
        <f t="shared" si="0"/>
        <v>19.98</v>
      </c>
      <c r="D19" s="60">
        <v>19.98</v>
      </c>
      <c r="E19" s="15">
        <v>0</v>
      </c>
      <c r="F19" s="5"/>
    </row>
    <row r="20" spans="1:6" ht="23.25" customHeight="1">
      <c r="A20" s="10">
        <v>2210201</v>
      </c>
      <c r="B20" s="46" t="s">
        <v>142</v>
      </c>
      <c r="C20" s="59">
        <v>13.32</v>
      </c>
      <c r="D20" s="60">
        <v>13.32</v>
      </c>
      <c r="E20" s="15">
        <v>0</v>
      </c>
      <c r="F20" s="5"/>
    </row>
    <row r="21" spans="1:6" ht="23.25" customHeight="1">
      <c r="A21" s="10">
        <v>2210203</v>
      </c>
      <c r="B21" s="46" t="s">
        <v>136</v>
      </c>
      <c r="C21" s="59">
        <f t="shared" si="0"/>
        <v>6.66</v>
      </c>
      <c r="D21" s="60">
        <v>6.66</v>
      </c>
      <c r="E21" s="15">
        <v>0</v>
      </c>
      <c r="F21" s="5"/>
    </row>
    <row r="22" spans="1:6" ht="45" customHeight="1">
      <c r="A22" s="9" t="s">
        <v>7</v>
      </c>
      <c r="B22" s="9"/>
      <c r="C22" s="35">
        <f>E22+D22</f>
        <v>303.06</v>
      </c>
      <c r="D22" s="35">
        <f>D5+D8+D15+D18</f>
        <v>250.18</v>
      </c>
      <c r="E22" s="35">
        <f>E5+E21</f>
        <v>52.88</v>
      </c>
      <c r="F22" s="5"/>
    </row>
    <row r="23" spans="1:6" ht="13.5">
      <c r="A23" s="80" t="s">
        <v>34</v>
      </c>
      <c r="B23" s="81"/>
      <c r="C23" s="81"/>
      <c r="D23" s="81"/>
      <c r="E23" s="81"/>
      <c r="F23" s="81"/>
    </row>
  </sheetData>
  <sheetProtection/>
  <mergeCells count="5">
    <mergeCell ref="A2:F2"/>
    <mergeCell ref="A3:B3"/>
    <mergeCell ref="C3:E3"/>
    <mergeCell ref="A23:F23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6">
      <selection activeCell="H34" sqref="H34"/>
    </sheetView>
  </sheetViews>
  <sheetFormatPr defaultColWidth="9.00390625" defaultRowHeight="15"/>
  <cols>
    <col min="1" max="1" width="4.28125" style="0" customWidth="1"/>
    <col min="2" max="2" width="4.140625" style="0" customWidth="1"/>
    <col min="3" max="3" width="20.00390625" style="0" customWidth="1"/>
    <col min="4" max="4" width="9.8515625" style="0" customWidth="1"/>
    <col min="5" max="5" width="5.00390625" style="0" customWidth="1"/>
    <col min="6" max="6" width="4.00390625" style="0" customWidth="1"/>
    <col min="7" max="7" width="17.00390625" style="0" customWidth="1"/>
    <col min="8" max="8" width="9.00390625" style="0" customWidth="1"/>
    <col min="9" max="9" width="9.8515625" style="0" customWidth="1"/>
    <col min="10" max="10" width="7.8515625" style="0" customWidth="1"/>
    <col min="11" max="11" width="5.00390625" style="0" customWidth="1"/>
  </cols>
  <sheetData>
    <row r="1" spans="1:11" ht="30" customHeight="1">
      <c r="A1" s="24" t="s">
        <v>35</v>
      </c>
      <c r="B1" s="95" t="s">
        <v>36</v>
      </c>
      <c r="C1" s="95"/>
      <c r="D1" s="95"/>
      <c r="E1" s="95"/>
      <c r="F1" s="95"/>
      <c r="G1" s="95"/>
      <c r="H1" s="95"/>
      <c r="I1" s="95"/>
      <c r="J1" s="95"/>
      <c r="K1" s="95"/>
    </row>
    <row r="2" spans="6:11" ht="21" customHeight="1">
      <c r="F2" s="25"/>
      <c r="J2" s="96" t="s">
        <v>2</v>
      </c>
      <c r="K2" s="96"/>
    </row>
    <row r="3" spans="1:11" ht="13.5">
      <c r="A3" s="97" t="s">
        <v>37</v>
      </c>
      <c r="B3" s="98"/>
      <c r="C3" s="98"/>
      <c r="D3" s="98"/>
      <c r="E3" s="98" t="s">
        <v>38</v>
      </c>
      <c r="F3" s="98"/>
      <c r="G3" s="98"/>
      <c r="H3" s="98"/>
      <c r="I3" s="98"/>
      <c r="J3" s="98"/>
      <c r="K3" s="79" t="s">
        <v>26</v>
      </c>
    </row>
    <row r="4" spans="1:11" ht="13.5">
      <c r="A4" s="97" t="s">
        <v>27</v>
      </c>
      <c r="B4" s="97"/>
      <c r="C4" s="97" t="s">
        <v>28</v>
      </c>
      <c r="D4" s="97" t="s">
        <v>7</v>
      </c>
      <c r="E4" s="79" t="s">
        <v>27</v>
      </c>
      <c r="F4" s="79"/>
      <c r="G4" s="5" t="s">
        <v>28</v>
      </c>
      <c r="H4" s="5" t="s">
        <v>7</v>
      </c>
      <c r="I4" s="5" t="s">
        <v>39</v>
      </c>
      <c r="J4" s="5" t="s">
        <v>40</v>
      </c>
      <c r="K4" s="79"/>
    </row>
    <row r="5" spans="1:11" ht="13.5">
      <c r="A5" s="26" t="s">
        <v>41</v>
      </c>
      <c r="B5" s="26" t="s">
        <v>42</v>
      </c>
      <c r="C5" s="97"/>
      <c r="D5" s="97"/>
      <c r="E5" s="43" t="s">
        <v>41</v>
      </c>
      <c r="F5" s="5" t="s">
        <v>42</v>
      </c>
      <c r="G5" s="5"/>
      <c r="H5" s="14"/>
      <c r="I5" s="14"/>
      <c r="J5" s="14"/>
      <c r="K5" s="5"/>
    </row>
    <row r="6" spans="1:11" ht="13.5">
      <c r="A6" s="27">
        <v>505</v>
      </c>
      <c r="B6" s="28"/>
      <c r="C6" s="29" t="s">
        <v>43</v>
      </c>
      <c r="D6" s="27"/>
      <c r="E6" s="27">
        <v>301</v>
      </c>
      <c r="F6" s="30"/>
      <c r="G6" s="8" t="s">
        <v>44</v>
      </c>
      <c r="H6" s="14">
        <f>SUM(I6:J6)</f>
        <v>191.57999999999998</v>
      </c>
      <c r="I6" s="14">
        <f>SUM(I7:I14)</f>
        <v>191.57999999999998</v>
      </c>
      <c r="J6" s="14">
        <v>0</v>
      </c>
      <c r="K6" s="5"/>
    </row>
    <row r="7" spans="1:11" ht="13.5">
      <c r="A7" s="84"/>
      <c r="B7" s="89" t="s">
        <v>45</v>
      </c>
      <c r="C7" s="92" t="s">
        <v>44</v>
      </c>
      <c r="D7" s="84">
        <v>191.58</v>
      </c>
      <c r="E7" s="84"/>
      <c r="F7" s="31" t="s">
        <v>46</v>
      </c>
      <c r="G7" s="10" t="s">
        <v>47</v>
      </c>
      <c r="H7" s="47">
        <f aca="true" t="shared" si="0" ref="H7:H14">SUM(I7:J7)</f>
        <v>30.62</v>
      </c>
      <c r="I7" s="15">
        <v>30.62</v>
      </c>
      <c r="J7" s="15">
        <v>0</v>
      </c>
      <c r="K7" s="5"/>
    </row>
    <row r="8" spans="1:11" ht="13.5">
      <c r="A8" s="85"/>
      <c r="B8" s="90"/>
      <c r="C8" s="93"/>
      <c r="D8" s="85"/>
      <c r="E8" s="85"/>
      <c r="F8" s="31" t="s">
        <v>48</v>
      </c>
      <c r="G8" s="10" t="s">
        <v>49</v>
      </c>
      <c r="H8" s="47">
        <f t="shared" si="0"/>
        <v>86.23</v>
      </c>
      <c r="I8" s="15">
        <v>86.23</v>
      </c>
      <c r="J8" s="15">
        <v>0</v>
      </c>
      <c r="K8" s="5"/>
    </row>
    <row r="9" spans="1:11" ht="13.5">
      <c r="A9" s="85"/>
      <c r="B9" s="90"/>
      <c r="C9" s="93"/>
      <c r="D9" s="85"/>
      <c r="E9" s="85"/>
      <c r="F9" s="31" t="s">
        <v>50</v>
      </c>
      <c r="G9" s="10" t="s">
        <v>51</v>
      </c>
      <c r="H9" s="47">
        <f t="shared" si="0"/>
        <v>10.67</v>
      </c>
      <c r="I9" s="15">
        <v>10.67</v>
      </c>
      <c r="J9" s="15">
        <v>0</v>
      </c>
      <c r="K9" s="5"/>
    </row>
    <row r="10" spans="1:11" ht="13.5">
      <c r="A10" s="85"/>
      <c r="B10" s="90"/>
      <c r="C10" s="93"/>
      <c r="D10" s="85"/>
      <c r="E10" s="85"/>
      <c r="F10" s="31" t="s">
        <v>52</v>
      </c>
      <c r="G10" s="10" t="s">
        <v>53</v>
      </c>
      <c r="H10" s="47">
        <f t="shared" si="0"/>
        <v>0</v>
      </c>
      <c r="I10" s="15">
        <v>0</v>
      </c>
      <c r="J10" s="15">
        <v>0</v>
      </c>
      <c r="K10" s="5"/>
    </row>
    <row r="11" spans="1:11" ht="13.5">
      <c r="A11" s="85"/>
      <c r="B11" s="90"/>
      <c r="C11" s="93"/>
      <c r="D11" s="85"/>
      <c r="E11" s="85"/>
      <c r="F11" s="56" t="s">
        <v>137</v>
      </c>
      <c r="G11" s="10" t="s">
        <v>54</v>
      </c>
      <c r="H11" s="47">
        <f t="shared" si="0"/>
        <v>1.51</v>
      </c>
      <c r="I11" s="15">
        <v>1.51</v>
      </c>
      <c r="J11" s="15">
        <v>0</v>
      </c>
      <c r="K11" s="5"/>
    </row>
    <row r="12" spans="1:11" ht="25.5">
      <c r="A12" s="85"/>
      <c r="B12" s="90"/>
      <c r="C12" s="93"/>
      <c r="D12" s="85"/>
      <c r="E12" s="85"/>
      <c r="F12" s="31" t="s">
        <v>55</v>
      </c>
      <c r="G12" s="10" t="s">
        <v>56</v>
      </c>
      <c r="H12" s="47">
        <f t="shared" si="0"/>
        <v>0</v>
      </c>
      <c r="I12" s="15">
        <v>0</v>
      </c>
      <c r="J12" s="15">
        <v>0</v>
      </c>
      <c r="K12" s="5"/>
    </row>
    <row r="13" spans="1:11" ht="25.5">
      <c r="A13" s="85"/>
      <c r="B13" s="90"/>
      <c r="C13" s="93"/>
      <c r="D13" s="85"/>
      <c r="E13" s="85"/>
      <c r="F13" s="31" t="s">
        <v>57</v>
      </c>
      <c r="G13" s="10" t="s">
        <v>58</v>
      </c>
      <c r="H13" s="47">
        <f t="shared" si="0"/>
        <v>48.86</v>
      </c>
      <c r="I13" s="15">
        <v>48.86</v>
      </c>
      <c r="J13" s="15">
        <v>0</v>
      </c>
      <c r="K13" s="5"/>
    </row>
    <row r="14" spans="1:11" ht="13.5">
      <c r="A14" s="86"/>
      <c r="B14" s="91"/>
      <c r="C14" s="94"/>
      <c r="D14" s="86"/>
      <c r="E14" s="86"/>
      <c r="F14" s="31" t="s">
        <v>59</v>
      </c>
      <c r="G14" s="10" t="s">
        <v>60</v>
      </c>
      <c r="H14" s="47">
        <f t="shared" si="0"/>
        <v>13.69</v>
      </c>
      <c r="I14" s="15">
        <v>13.69</v>
      </c>
      <c r="J14" s="15"/>
      <c r="K14" s="5"/>
    </row>
    <row r="15" spans="1:11" ht="13.5">
      <c r="A15" s="84"/>
      <c r="B15" s="89" t="s">
        <v>61</v>
      </c>
      <c r="C15" s="92" t="s">
        <v>62</v>
      </c>
      <c r="D15" s="82">
        <v>20.18</v>
      </c>
      <c r="E15" s="27">
        <v>302</v>
      </c>
      <c r="F15" s="30"/>
      <c r="G15" s="8" t="s">
        <v>63</v>
      </c>
      <c r="H15" s="14">
        <v>20.18</v>
      </c>
      <c r="I15" s="14">
        <v>0</v>
      </c>
      <c r="J15" s="14">
        <v>20.18</v>
      </c>
      <c r="K15" s="5"/>
    </row>
    <row r="16" spans="1:11" ht="13.5">
      <c r="A16" s="85"/>
      <c r="B16" s="90"/>
      <c r="C16" s="93"/>
      <c r="D16" s="83"/>
      <c r="E16" s="84"/>
      <c r="F16" s="31" t="s">
        <v>46</v>
      </c>
      <c r="G16" s="10" t="s">
        <v>64</v>
      </c>
      <c r="H16" s="15">
        <f>J16+I16</f>
        <v>2.9</v>
      </c>
      <c r="I16" s="15">
        <v>0</v>
      </c>
      <c r="J16" s="15">
        <v>2.9</v>
      </c>
      <c r="K16" s="5"/>
    </row>
    <row r="17" spans="1:11" ht="13.5">
      <c r="A17" s="85"/>
      <c r="B17" s="90"/>
      <c r="C17" s="93"/>
      <c r="D17" s="83"/>
      <c r="E17" s="85"/>
      <c r="F17" s="31" t="s">
        <v>48</v>
      </c>
      <c r="G17" s="10" t="s">
        <v>65</v>
      </c>
      <c r="H17" s="15">
        <f aca="true" t="shared" si="1" ref="H17:H27">J17+I17</f>
        <v>0.85</v>
      </c>
      <c r="I17" s="15">
        <v>0</v>
      </c>
      <c r="J17" s="15">
        <v>0.85</v>
      </c>
      <c r="K17" s="5"/>
    </row>
    <row r="18" spans="1:11" ht="13.5">
      <c r="A18" s="85"/>
      <c r="B18" s="90"/>
      <c r="C18" s="93"/>
      <c r="D18" s="83"/>
      <c r="E18" s="85"/>
      <c r="F18" s="56" t="s">
        <v>138</v>
      </c>
      <c r="G18" s="10" t="s">
        <v>66</v>
      </c>
      <c r="H18" s="15">
        <f t="shared" si="1"/>
        <v>0.51</v>
      </c>
      <c r="I18" s="15">
        <v>0</v>
      </c>
      <c r="J18" s="15">
        <v>0.51</v>
      </c>
      <c r="K18" s="5"/>
    </row>
    <row r="19" spans="1:11" ht="13.5">
      <c r="A19" s="85"/>
      <c r="B19" s="90"/>
      <c r="C19" s="93"/>
      <c r="D19" s="83"/>
      <c r="E19" s="85"/>
      <c r="F19" s="56" t="s">
        <v>139</v>
      </c>
      <c r="G19" s="10" t="s">
        <v>67</v>
      </c>
      <c r="H19" s="15">
        <f t="shared" si="1"/>
        <v>0.79</v>
      </c>
      <c r="I19" s="15">
        <v>0</v>
      </c>
      <c r="J19" s="15">
        <v>0.79</v>
      </c>
      <c r="K19" s="5"/>
    </row>
    <row r="20" spans="1:11" ht="13.5">
      <c r="A20" s="85"/>
      <c r="B20" s="90"/>
      <c r="C20" s="93"/>
      <c r="D20" s="83"/>
      <c r="E20" s="85"/>
      <c r="F20" s="56" t="s">
        <v>140</v>
      </c>
      <c r="G20" s="10" t="s">
        <v>68</v>
      </c>
      <c r="H20" s="15">
        <f t="shared" si="1"/>
        <v>2.43</v>
      </c>
      <c r="I20" s="15">
        <v>0</v>
      </c>
      <c r="J20" s="15">
        <v>2.43</v>
      </c>
      <c r="K20" s="5"/>
    </row>
    <row r="21" spans="1:11" ht="13.5">
      <c r="A21" s="85"/>
      <c r="B21" s="90"/>
      <c r="C21" s="93"/>
      <c r="D21" s="83"/>
      <c r="E21" s="85"/>
      <c r="F21" s="62" t="s">
        <v>144</v>
      </c>
      <c r="G21" s="63" t="s">
        <v>145</v>
      </c>
      <c r="H21" s="15">
        <v>3.27</v>
      </c>
      <c r="I21" s="15"/>
      <c r="J21" s="15">
        <v>3.27</v>
      </c>
      <c r="K21" s="5"/>
    </row>
    <row r="22" spans="1:11" ht="13.5">
      <c r="A22" s="85"/>
      <c r="B22" s="90"/>
      <c r="C22" s="93"/>
      <c r="D22" s="83"/>
      <c r="E22" s="85"/>
      <c r="F22" s="56" t="s">
        <v>141</v>
      </c>
      <c r="G22" s="10" t="s">
        <v>69</v>
      </c>
      <c r="H22" s="15">
        <f t="shared" si="1"/>
        <v>1.7</v>
      </c>
      <c r="I22" s="15">
        <v>0</v>
      </c>
      <c r="J22" s="15">
        <v>1.7</v>
      </c>
      <c r="K22" s="5"/>
    </row>
    <row r="23" spans="1:11" ht="13.5">
      <c r="A23" s="85"/>
      <c r="B23" s="90"/>
      <c r="C23" s="93"/>
      <c r="D23" s="83"/>
      <c r="E23" s="85"/>
      <c r="F23" s="31" t="s">
        <v>70</v>
      </c>
      <c r="G23" s="10" t="s">
        <v>71</v>
      </c>
      <c r="H23" s="15">
        <f t="shared" si="1"/>
        <v>0.14</v>
      </c>
      <c r="I23" s="15">
        <v>0</v>
      </c>
      <c r="J23" s="15">
        <v>0.14</v>
      </c>
      <c r="K23" s="5"/>
    </row>
    <row r="24" spans="1:11" ht="13.5">
      <c r="A24" s="85"/>
      <c r="B24" s="90"/>
      <c r="C24" s="93"/>
      <c r="D24" s="83"/>
      <c r="E24" s="85"/>
      <c r="F24" s="31" t="s">
        <v>72</v>
      </c>
      <c r="G24" s="10" t="s">
        <v>73</v>
      </c>
      <c r="H24" s="15">
        <f t="shared" si="1"/>
        <v>0.66</v>
      </c>
      <c r="I24" s="15">
        <v>0</v>
      </c>
      <c r="J24" s="15">
        <v>0.66</v>
      </c>
      <c r="K24" s="5"/>
    </row>
    <row r="25" spans="1:11" ht="13.5">
      <c r="A25" s="85"/>
      <c r="B25" s="90"/>
      <c r="C25" s="93"/>
      <c r="D25" s="83"/>
      <c r="E25" s="85"/>
      <c r="F25" s="62" t="s">
        <v>146</v>
      </c>
      <c r="G25" s="63" t="s">
        <v>147</v>
      </c>
      <c r="H25" s="15">
        <v>0.07</v>
      </c>
      <c r="I25" s="15"/>
      <c r="J25" s="15">
        <v>0.07</v>
      </c>
      <c r="K25" s="5"/>
    </row>
    <row r="26" spans="1:11" ht="13.5">
      <c r="A26" s="85"/>
      <c r="B26" s="90"/>
      <c r="C26" s="93"/>
      <c r="D26" s="83"/>
      <c r="E26" s="85"/>
      <c r="F26" s="31" t="s">
        <v>74</v>
      </c>
      <c r="G26" s="10" t="s">
        <v>75</v>
      </c>
      <c r="H26" s="15">
        <f t="shared" si="1"/>
        <v>1.07</v>
      </c>
      <c r="I26" s="15">
        <v>0</v>
      </c>
      <c r="J26" s="15">
        <v>1.07</v>
      </c>
      <c r="K26" s="5"/>
    </row>
    <row r="27" spans="1:11" ht="13.5">
      <c r="A27" s="85"/>
      <c r="B27" s="90"/>
      <c r="C27" s="93"/>
      <c r="D27" s="83"/>
      <c r="E27" s="85"/>
      <c r="F27" s="31" t="s">
        <v>76</v>
      </c>
      <c r="G27" s="10" t="s">
        <v>77</v>
      </c>
      <c r="H27" s="15">
        <f t="shared" si="1"/>
        <v>5.79</v>
      </c>
      <c r="I27" s="15">
        <v>0</v>
      </c>
      <c r="J27" s="15">
        <v>5.79</v>
      </c>
      <c r="K27" s="5"/>
    </row>
    <row r="28" spans="1:11" ht="25.5">
      <c r="A28" s="27">
        <v>509</v>
      </c>
      <c r="B28" s="32"/>
      <c r="C28" s="33" t="s">
        <v>78</v>
      </c>
      <c r="D28" s="32">
        <v>38.42</v>
      </c>
      <c r="E28" s="27">
        <v>303</v>
      </c>
      <c r="F28" s="34"/>
      <c r="G28" s="34" t="s">
        <v>79</v>
      </c>
      <c r="H28" s="35">
        <v>38.42</v>
      </c>
      <c r="I28" s="35">
        <v>38.42</v>
      </c>
      <c r="J28" s="35">
        <v>0</v>
      </c>
      <c r="K28" s="18"/>
    </row>
    <row r="29" spans="1:11" ht="15" customHeight="1">
      <c r="A29" s="85"/>
      <c r="B29" s="108" t="s">
        <v>170</v>
      </c>
      <c r="C29" s="109" t="s">
        <v>171</v>
      </c>
      <c r="D29" s="111">
        <v>13.18</v>
      </c>
      <c r="E29" s="83"/>
      <c r="F29" s="64" t="s">
        <v>148</v>
      </c>
      <c r="G29" s="61" t="s">
        <v>143</v>
      </c>
      <c r="H29" s="18">
        <v>6.84</v>
      </c>
      <c r="I29" s="18">
        <v>6.84</v>
      </c>
      <c r="J29" s="18">
        <v>0</v>
      </c>
      <c r="K29" s="18"/>
    </row>
    <row r="30" spans="1:11" ht="15" customHeight="1">
      <c r="A30" s="85"/>
      <c r="B30" s="91"/>
      <c r="C30" s="110"/>
      <c r="D30" s="112"/>
      <c r="E30" s="83"/>
      <c r="F30" s="64" t="s">
        <v>149</v>
      </c>
      <c r="G30" s="61" t="s">
        <v>150</v>
      </c>
      <c r="H30" s="18">
        <v>6.34</v>
      </c>
      <c r="I30" s="18">
        <v>6.34</v>
      </c>
      <c r="J30" s="18">
        <v>0</v>
      </c>
      <c r="K30" s="18"/>
    </row>
    <row r="31" spans="1:11" ht="27">
      <c r="A31" s="86"/>
      <c r="B31" s="36" t="s">
        <v>80</v>
      </c>
      <c r="C31" s="66" t="s">
        <v>152</v>
      </c>
      <c r="D31" s="113">
        <v>25.24</v>
      </c>
      <c r="E31" s="87"/>
      <c r="F31" s="37" t="s">
        <v>59</v>
      </c>
      <c r="G31" s="61" t="s">
        <v>151</v>
      </c>
      <c r="H31" s="18">
        <v>25.24</v>
      </c>
      <c r="I31" s="18">
        <v>25.24</v>
      </c>
      <c r="J31" s="18">
        <v>0</v>
      </c>
      <c r="K31" s="18"/>
    </row>
    <row r="32" spans="1:11" ht="13.5">
      <c r="A32" s="51"/>
      <c r="B32" s="51"/>
      <c r="C32" s="52"/>
      <c r="D32" s="18"/>
      <c r="E32" s="54"/>
      <c r="F32" s="55"/>
      <c r="G32" s="65"/>
      <c r="H32" s="18"/>
      <c r="I32" s="18"/>
      <c r="J32" s="18"/>
      <c r="K32" s="18"/>
    </row>
    <row r="33" spans="1:11" ht="13.5">
      <c r="A33" s="43"/>
      <c r="B33" s="49"/>
      <c r="C33" s="53"/>
      <c r="D33" s="18"/>
      <c r="E33" s="44"/>
      <c r="F33" s="37"/>
      <c r="G33" s="37"/>
      <c r="H33" s="18"/>
      <c r="I33" s="18"/>
      <c r="J33" s="18"/>
      <c r="K33" s="18"/>
    </row>
    <row r="34" spans="1:11" ht="35.25" customHeight="1">
      <c r="A34" s="27"/>
      <c r="B34" s="88" t="s">
        <v>7</v>
      </c>
      <c r="C34" s="88"/>
      <c r="D34" s="38">
        <f>SUM(D28,D15,D7)</f>
        <v>250.18</v>
      </c>
      <c r="E34" s="38"/>
      <c r="F34" s="88" t="s">
        <v>7</v>
      </c>
      <c r="G34" s="88"/>
      <c r="H34" s="14">
        <f>SUM(H32,H28,H15,H6)</f>
        <v>250.17999999999998</v>
      </c>
      <c r="I34" s="14">
        <f>SUM(I32,I28,I15,I6)</f>
        <v>230</v>
      </c>
      <c r="J34" s="14">
        <f>SUM(J32,J28,J15,J6)</f>
        <v>20.18</v>
      </c>
      <c r="K34" s="18"/>
    </row>
    <row r="36" spans="4:8" ht="13.5">
      <c r="D36" s="57"/>
      <c r="H36" s="57"/>
    </row>
  </sheetData>
  <sheetProtection/>
  <mergeCells count="26">
    <mergeCell ref="B1:K1"/>
    <mergeCell ref="J2:K2"/>
    <mergeCell ref="A3:D3"/>
    <mergeCell ref="E3:J3"/>
    <mergeCell ref="A4:B4"/>
    <mergeCell ref="E4:F4"/>
    <mergeCell ref="C4:C5"/>
    <mergeCell ref="D4:D5"/>
    <mergeCell ref="A7:A14"/>
    <mergeCell ref="A15:A27"/>
    <mergeCell ref="A29:A31"/>
    <mergeCell ref="B7:B14"/>
    <mergeCell ref="B15:B27"/>
    <mergeCell ref="C7:C14"/>
    <mergeCell ref="C15:C27"/>
    <mergeCell ref="B29:B30"/>
    <mergeCell ref="C29:C30"/>
    <mergeCell ref="D15:D27"/>
    <mergeCell ref="E7:E14"/>
    <mergeCell ref="E16:E27"/>
    <mergeCell ref="E29:E31"/>
    <mergeCell ref="K3:K4"/>
    <mergeCell ref="B34:C34"/>
    <mergeCell ref="F34:G34"/>
    <mergeCell ref="D7:D14"/>
    <mergeCell ref="D29:D30"/>
  </mergeCells>
  <printOptions/>
  <pageMargins left="0.4" right="0.43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O9" sqref="O9"/>
    </sheetView>
  </sheetViews>
  <sheetFormatPr defaultColWidth="9.00390625" defaultRowHeight="15"/>
  <cols>
    <col min="1" max="1" width="6.421875" style="0" customWidth="1"/>
    <col min="2" max="2" width="5.8515625" style="0" customWidth="1"/>
    <col min="3" max="3" width="6.140625" style="0" customWidth="1"/>
    <col min="4" max="4" width="6.00390625" style="0" customWidth="1"/>
    <col min="5" max="5" width="6.140625" style="0" customWidth="1"/>
    <col min="6" max="6" width="6.421875" style="0" customWidth="1"/>
    <col min="7" max="7" width="5.8515625" style="0" customWidth="1"/>
    <col min="8" max="8" width="5.421875" style="0" customWidth="1"/>
    <col min="9" max="9" width="6.421875" style="0" customWidth="1"/>
    <col min="10" max="10" width="6.57421875" style="0" customWidth="1"/>
    <col min="11" max="11" width="6.140625" style="0" customWidth="1"/>
    <col min="12" max="12" width="6.421875" style="0" customWidth="1"/>
    <col min="13" max="13" width="5.8515625" style="0" customWidth="1"/>
    <col min="14" max="14" width="5.00390625" style="0" customWidth="1"/>
    <col min="15" max="15" width="7.00390625" style="0" customWidth="1"/>
    <col min="16" max="16" width="7.140625" style="0" customWidth="1"/>
    <col min="17" max="18" width="6.421875" style="0" customWidth="1"/>
  </cols>
  <sheetData>
    <row r="1" spans="1:18" ht="30" customHeight="1">
      <c r="A1" s="1" t="s">
        <v>81</v>
      </c>
      <c r="B1" s="95" t="s">
        <v>82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20.2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100" t="s">
        <v>2</v>
      </c>
      <c r="R2" s="100"/>
    </row>
    <row r="3" spans="1:18" ht="48.75" customHeight="1">
      <c r="A3" s="99" t="s">
        <v>83</v>
      </c>
      <c r="B3" s="99"/>
      <c r="C3" s="99"/>
      <c r="D3" s="99"/>
      <c r="E3" s="99"/>
      <c r="F3" s="99"/>
      <c r="G3" s="99" t="s">
        <v>84</v>
      </c>
      <c r="H3" s="99"/>
      <c r="I3" s="99"/>
      <c r="J3" s="99"/>
      <c r="K3" s="99"/>
      <c r="L3" s="99"/>
      <c r="M3" s="99" t="s">
        <v>25</v>
      </c>
      <c r="N3" s="99"/>
      <c r="O3" s="99"/>
      <c r="P3" s="99"/>
      <c r="Q3" s="99"/>
      <c r="R3" s="99"/>
    </row>
    <row r="4" spans="1:18" ht="48.75" customHeight="1">
      <c r="A4" s="99" t="s">
        <v>7</v>
      </c>
      <c r="B4" s="79" t="s">
        <v>85</v>
      </c>
      <c r="C4" s="99" t="s">
        <v>86</v>
      </c>
      <c r="D4" s="99"/>
      <c r="E4" s="99"/>
      <c r="F4" s="79" t="s">
        <v>73</v>
      </c>
      <c r="G4" s="99" t="s">
        <v>7</v>
      </c>
      <c r="H4" s="79" t="s">
        <v>85</v>
      </c>
      <c r="I4" s="99" t="s">
        <v>86</v>
      </c>
      <c r="J4" s="99"/>
      <c r="K4" s="99"/>
      <c r="L4" s="79" t="s">
        <v>73</v>
      </c>
      <c r="M4" s="99" t="s">
        <v>7</v>
      </c>
      <c r="N4" s="79" t="s">
        <v>85</v>
      </c>
      <c r="O4" s="99" t="s">
        <v>86</v>
      </c>
      <c r="P4" s="99"/>
      <c r="Q4" s="99"/>
      <c r="R4" s="79" t="s">
        <v>73</v>
      </c>
    </row>
    <row r="5" spans="1:18" ht="48.75" customHeight="1">
      <c r="A5" s="99"/>
      <c r="B5" s="79"/>
      <c r="C5" s="5" t="s">
        <v>29</v>
      </c>
      <c r="D5" s="5" t="s">
        <v>87</v>
      </c>
      <c r="E5" s="5" t="s">
        <v>88</v>
      </c>
      <c r="F5" s="79"/>
      <c r="G5" s="99"/>
      <c r="H5" s="79"/>
      <c r="I5" s="5" t="s">
        <v>29</v>
      </c>
      <c r="J5" s="5" t="s">
        <v>87</v>
      </c>
      <c r="K5" s="5" t="s">
        <v>88</v>
      </c>
      <c r="L5" s="79"/>
      <c r="M5" s="99"/>
      <c r="N5" s="79"/>
      <c r="O5" s="5" t="s">
        <v>29</v>
      </c>
      <c r="P5" s="5" t="s">
        <v>87</v>
      </c>
      <c r="Q5" s="5" t="s">
        <v>88</v>
      </c>
      <c r="R5" s="79"/>
    </row>
    <row r="6" spans="1:18" ht="48.75" customHeight="1">
      <c r="A6" s="7">
        <f>C6+B6</f>
        <v>4.45</v>
      </c>
      <c r="B6" s="7">
        <v>0</v>
      </c>
      <c r="C6" s="7">
        <f>F6+E6</f>
        <v>4.45</v>
      </c>
      <c r="D6" s="7">
        <v>0</v>
      </c>
      <c r="E6" s="7">
        <v>4</v>
      </c>
      <c r="F6" s="7">
        <v>0.45</v>
      </c>
      <c r="G6" s="7">
        <f>I6+H6</f>
        <v>6.45</v>
      </c>
      <c r="H6" s="7">
        <v>0</v>
      </c>
      <c r="I6" s="7">
        <f>L6+K6+J6</f>
        <v>6.45</v>
      </c>
      <c r="J6" s="7">
        <v>0</v>
      </c>
      <c r="K6" s="7">
        <v>5.79</v>
      </c>
      <c r="L6" s="7">
        <v>0.66</v>
      </c>
      <c r="M6" s="7">
        <f>O6+N6</f>
        <v>6.45</v>
      </c>
      <c r="N6" s="7">
        <v>0</v>
      </c>
      <c r="O6" s="7">
        <f>R6+Q6+P6</f>
        <v>6.45</v>
      </c>
      <c r="P6" s="7">
        <v>0</v>
      </c>
      <c r="Q6" s="7">
        <v>5.79</v>
      </c>
      <c r="R6" s="7">
        <v>0.66</v>
      </c>
    </row>
  </sheetData>
  <sheetProtection/>
  <mergeCells count="17">
    <mergeCell ref="B1:R1"/>
    <mergeCell ref="Q2:R2"/>
    <mergeCell ref="A3:F3"/>
    <mergeCell ref="G3:L3"/>
    <mergeCell ref="M3:R3"/>
    <mergeCell ref="C4:E4"/>
    <mergeCell ref="I4:K4"/>
    <mergeCell ref="O4:Q4"/>
    <mergeCell ref="A4:A5"/>
    <mergeCell ref="B4:B5"/>
    <mergeCell ref="R4:R5"/>
    <mergeCell ref="F4:F5"/>
    <mergeCell ref="G4:G5"/>
    <mergeCell ref="H4:H5"/>
    <mergeCell ref="L4:L5"/>
    <mergeCell ref="M4:M5"/>
    <mergeCell ref="N4:N5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H15" sqref="H15"/>
    </sheetView>
  </sheetViews>
  <sheetFormatPr defaultColWidth="9.00390625" defaultRowHeight="15"/>
  <cols>
    <col min="1" max="1" width="15.421875" style="0" customWidth="1"/>
    <col min="2" max="2" width="16.574218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" t="s">
        <v>89</v>
      </c>
      <c r="B1" s="12"/>
      <c r="C1" s="12" t="s">
        <v>90</v>
      </c>
      <c r="D1" s="12"/>
      <c r="E1" s="12"/>
      <c r="F1" s="12"/>
    </row>
    <row r="2" spans="1:6" ht="21" customHeight="1">
      <c r="A2" s="21" t="s">
        <v>91</v>
      </c>
      <c r="E2" s="101" t="s">
        <v>2</v>
      </c>
      <c r="F2" s="101"/>
    </row>
    <row r="3" spans="1:6" ht="27" customHeight="1">
      <c r="A3" s="99" t="s">
        <v>27</v>
      </c>
      <c r="B3" s="99" t="s">
        <v>92</v>
      </c>
      <c r="C3" s="99" t="s">
        <v>93</v>
      </c>
      <c r="D3" s="99" t="s">
        <v>94</v>
      </c>
      <c r="E3" s="99"/>
      <c r="F3" s="99"/>
    </row>
    <row r="4" spans="1:6" ht="27" customHeight="1">
      <c r="A4" s="99"/>
      <c r="B4" s="99"/>
      <c r="C4" s="99"/>
      <c r="D4" s="7" t="s">
        <v>7</v>
      </c>
      <c r="E4" s="7" t="s">
        <v>30</v>
      </c>
      <c r="F4" s="7" t="s">
        <v>31</v>
      </c>
    </row>
    <row r="5" spans="1:6" ht="27" customHeight="1">
      <c r="A5" s="6" t="s">
        <v>95</v>
      </c>
      <c r="B5" s="6" t="s">
        <v>95</v>
      </c>
      <c r="C5" s="6" t="s">
        <v>96</v>
      </c>
      <c r="D5" s="6">
        <v>0</v>
      </c>
      <c r="E5" s="6">
        <v>0</v>
      </c>
      <c r="F5" s="6">
        <v>0</v>
      </c>
    </row>
    <row r="6" spans="1:6" ht="27" customHeight="1">
      <c r="A6" s="6" t="s">
        <v>95</v>
      </c>
      <c r="B6" s="6" t="s">
        <v>95</v>
      </c>
      <c r="C6" s="6" t="s">
        <v>96</v>
      </c>
      <c r="D6" s="6">
        <v>0</v>
      </c>
      <c r="E6" s="6">
        <v>0</v>
      </c>
      <c r="F6" s="6">
        <v>0</v>
      </c>
    </row>
    <row r="7" spans="1:6" ht="27" customHeight="1">
      <c r="A7" s="99" t="s">
        <v>7</v>
      </c>
      <c r="B7" s="99"/>
      <c r="C7" s="6"/>
      <c r="D7" s="6">
        <v>0</v>
      </c>
      <c r="E7" s="6">
        <v>0</v>
      </c>
      <c r="F7" s="6">
        <v>0</v>
      </c>
    </row>
    <row r="8" spans="1:6" ht="13.5">
      <c r="A8" s="102" t="s">
        <v>97</v>
      </c>
      <c r="B8" s="102"/>
      <c r="C8" s="102"/>
      <c r="D8" s="102"/>
      <c r="E8" s="102"/>
      <c r="F8" s="102"/>
    </row>
  </sheetData>
  <sheetProtection/>
  <mergeCells count="7">
    <mergeCell ref="E2:F2"/>
    <mergeCell ref="D3:F3"/>
    <mergeCell ref="A7:B7"/>
    <mergeCell ref="A8:F8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4">
      <selection activeCell="D6" sqref="D6:D9"/>
    </sheetView>
  </sheetViews>
  <sheetFormatPr defaultColWidth="9.00390625" defaultRowHeight="15"/>
  <cols>
    <col min="1" max="1" width="29.140625" style="0" customWidth="1"/>
    <col min="2" max="2" width="22.00390625" style="0" customWidth="1"/>
    <col min="3" max="3" width="27.00390625" style="0" customWidth="1"/>
    <col min="4" max="4" width="20.57421875" style="0" customWidth="1"/>
  </cols>
  <sheetData>
    <row r="1" spans="1:4" ht="22.5">
      <c r="A1" s="1" t="s">
        <v>98</v>
      </c>
      <c r="B1" s="12" t="s">
        <v>99</v>
      </c>
      <c r="C1" s="12"/>
      <c r="D1" s="12"/>
    </row>
    <row r="2" spans="1:4" ht="21" customHeight="1">
      <c r="A2" s="16"/>
      <c r="D2" t="s">
        <v>2</v>
      </c>
    </row>
    <row r="3" spans="1:4" ht="27.75" customHeight="1">
      <c r="A3" s="79" t="s">
        <v>3</v>
      </c>
      <c r="B3" s="79"/>
      <c r="C3" s="79" t="s">
        <v>4</v>
      </c>
      <c r="D3" s="79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17" t="s">
        <v>100</v>
      </c>
      <c r="B5" s="18">
        <v>252.53</v>
      </c>
      <c r="C5" s="19" t="s">
        <v>101</v>
      </c>
      <c r="D5" s="18">
        <v>0</v>
      </c>
    </row>
    <row r="6" spans="1:4" ht="27.75" customHeight="1">
      <c r="A6" s="17" t="s">
        <v>102</v>
      </c>
      <c r="B6" s="18">
        <v>0</v>
      </c>
      <c r="C6" s="20" t="s">
        <v>103</v>
      </c>
      <c r="D6" s="40">
        <v>226.38</v>
      </c>
    </row>
    <row r="7" spans="1:4" ht="27.75" customHeight="1">
      <c r="A7" s="17" t="s">
        <v>104</v>
      </c>
      <c r="B7" s="18">
        <v>0</v>
      </c>
      <c r="C7" s="20" t="s">
        <v>105</v>
      </c>
      <c r="D7" s="40">
        <v>50.36</v>
      </c>
    </row>
    <row r="8" spans="1:4" ht="27.75" customHeight="1">
      <c r="A8" s="17" t="s">
        <v>106</v>
      </c>
      <c r="B8" s="18">
        <v>0</v>
      </c>
      <c r="C8" s="20" t="s">
        <v>107</v>
      </c>
      <c r="D8" s="40">
        <v>6.34</v>
      </c>
    </row>
    <row r="9" spans="1:4" ht="27.75" customHeight="1">
      <c r="A9" s="17" t="s">
        <v>108</v>
      </c>
      <c r="B9" s="18">
        <v>0</v>
      </c>
      <c r="C9" s="20" t="s">
        <v>109</v>
      </c>
      <c r="D9" s="40">
        <v>19.98</v>
      </c>
    </row>
    <row r="10" spans="1:4" ht="27.75" customHeight="1">
      <c r="A10" s="5" t="s">
        <v>110</v>
      </c>
      <c r="B10" s="18">
        <v>252.53</v>
      </c>
      <c r="C10" s="18" t="s">
        <v>111</v>
      </c>
      <c r="D10" s="18">
        <f>D5+D6+D7+D8+D9</f>
        <v>303.06</v>
      </c>
    </row>
    <row r="11" spans="1:4" ht="27.75" customHeight="1">
      <c r="A11" s="17" t="s">
        <v>112</v>
      </c>
      <c r="B11" s="18">
        <v>0</v>
      </c>
      <c r="C11" s="18"/>
      <c r="D11" s="18"/>
    </row>
    <row r="12" spans="1:4" ht="27.75" customHeight="1">
      <c r="A12" s="17" t="s">
        <v>113</v>
      </c>
      <c r="B12" s="40">
        <v>210.55</v>
      </c>
      <c r="C12" s="19" t="s">
        <v>114</v>
      </c>
      <c r="D12" s="5">
        <v>160.02</v>
      </c>
    </row>
    <row r="13" spans="1:4" ht="27.75" customHeight="1">
      <c r="A13" s="5" t="s">
        <v>20</v>
      </c>
      <c r="B13" s="18">
        <f>B10+B12</f>
        <v>463.08000000000004</v>
      </c>
      <c r="C13" s="18" t="s">
        <v>21</v>
      </c>
      <c r="D13" s="18">
        <f>D10+D11+D12</f>
        <v>463.08000000000004</v>
      </c>
    </row>
  </sheetData>
  <sheetProtection/>
  <mergeCells count="2">
    <mergeCell ref="A3:B3"/>
    <mergeCell ref="C3:D3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0">
      <selection activeCell="J21" sqref="J21"/>
    </sheetView>
  </sheetViews>
  <sheetFormatPr defaultColWidth="9.00390625" defaultRowHeight="27.75" customHeight="1"/>
  <cols>
    <col min="1" max="1" width="8.140625" style="0" customWidth="1"/>
    <col min="2" max="2" width="16.57421875" style="0" customWidth="1"/>
    <col min="3" max="3" width="11.00390625" style="0" customWidth="1"/>
    <col min="4" max="4" width="9.421875" style="0" bestFit="1" customWidth="1"/>
    <col min="5" max="5" width="10.28125" style="0" bestFit="1" customWidth="1"/>
    <col min="6" max="6" width="5.8515625" style="0" customWidth="1"/>
    <col min="7" max="7" width="4.140625" style="0" customWidth="1"/>
    <col min="8" max="9" width="5.421875" style="0" customWidth="1"/>
    <col min="10" max="11" width="5.28125" style="0" customWidth="1"/>
    <col min="12" max="12" width="6.421875" style="0" customWidth="1"/>
    <col min="17" max="17" width="13.7109375" style="0" customWidth="1"/>
    <col min="18" max="18" width="14.00390625" style="0" customWidth="1"/>
  </cols>
  <sheetData>
    <row r="1" spans="1:12" ht="27.75" customHeight="1">
      <c r="A1" s="11" t="s">
        <v>115</v>
      </c>
      <c r="B1" s="12"/>
      <c r="C1" s="12"/>
      <c r="D1" s="12"/>
      <c r="E1" s="12"/>
      <c r="F1" s="12" t="s">
        <v>116</v>
      </c>
      <c r="G1" s="12"/>
      <c r="H1" s="12"/>
      <c r="I1" s="12"/>
      <c r="J1" s="12"/>
      <c r="K1" s="12"/>
      <c r="L1" s="12"/>
    </row>
    <row r="2" spans="1:12" ht="27.75" customHeight="1">
      <c r="A2" s="13" t="s">
        <v>117</v>
      </c>
      <c r="K2" s="101" t="s">
        <v>2</v>
      </c>
      <c r="L2" s="101"/>
    </row>
    <row r="3" spans="1:12" ht="41.25" customHeight="1">
      <c r="A3" s="79" t="s">
        <v>118</v>
      </c>
      <c r="B3" s="79"/>
      <c r="C3" s="79" t="s">
        <v>7</v>
      </c>
      <c r="D3" s="79" t="s">
        <v>113</v>
      </c>
      <c r="E3" s="79" t="s">
        <v>119</v>
      </c>
      <c r="F3" s="79" t="s">
        <v>120</v>
      </c>
      <c r="G3" s="79" t="s">
        <v>121</v>
      </c>
      <c r="H3" s="79" t="s">
        <v>122</v>
      </c>
      <c r="I3" s="79" t="s">
        <v>123</v>
      </c>
      <c r="J3" s="79" t="s">
        <v>124</v>
      </c>
      <c r="K3" s="79" t="s">
        <v>125</v>
      </c>
      <c r="L3" s="79" t="s">
        <v>112</v>
      </c>
    </row>
    <row r="4" spans="1:12" ht="27.75" customHeight="1">
      <c r="A4" s="6" t="s">
        <v>27</v>
      </c>
      <c r="B4" s="7" t="s">
        <v>28</v>
      </c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ht="27.75" customHeight="1">
      <c r="A5" s="114">
        <v>207</v>
      </c>
      <c r="B5" s="116" t="s">
        <v>133</v>
      </c>
      <c r="C5" s="67">
        <f>SUM(D5:E5)</f>
        <v>386.4</v>
      </c>
      <c r="D5" s="27">
        <v>210.55</v>
      </c>
      <c r="E5" s="18">
        <v>175.85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</row>
    <row r="6" spans="1:12" ht="27.75" customHeight="1">
      <c r="A6" s="115">
        <v>20704</v>
      </c>
      <c r="B6" s="116" t="s">
        <v>32</v>
      </c>
      <c r="C6" s="124">
        <f aca="true" t="shared" si="0" ref="C6:C21">SUM(D6:E6)</f>
        <v>386.4</v>
      </c>
      <c r="D6" s="27">
        <v>210.55</v>
      </c>
      <c r="E6" s="18">
        <v>175.85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12" ht="27.75" customHeight="1">
      <c r="A7" s="115">
        <v>2070406</v>
      </c>
      <c r="B7" s="116" t="s">
        <v>172</v>
      </c>
      <c r="C7" s="124">
        <f t="shared" si="0"/>
        <v>386.4</v>
      </c>
      <c r="D7" s="27">
        <v>210.55</v>
      </c>
      <c r="E7" s="18">
        <v>175.85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ht="27.75" customHeight="1">
      <c r="A8" s="114">
        <v>208</v>
      </c>
      <c r="B8" s="8" t="s">
        <v>33</v>
      </c>
      <c r="C8" s="67">
        <f t="shared" si="0"/>
        <v>50.36</v>
      </c>
      <c r="D8" s="27">
        <v>0</v>
      </c>
      <c r="E8" s="40">
        <v>50.36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</row>
    <row r="9" spans="1:12" ht="27.75" customHeight="1">
      <c r="A9" s="114">
        <v>20826</v>
      </c>
      <c r="B9" s="10" t="s">
        <v>158</v>
      </c>
      <c r="C9" s="124">
        <f t="shared" si="0"/>
        <v>48.86</v>
      </c>
      <c r="D9" s="27">
        <v>0</v>
      </c>
      <c r="E9" s="118">
        <v>48.86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</row>
    <row r="10" spans="1:12" ht="27.75" customHeight="1">
      <c r="A10" s="115">
        <v>2082699</v>
      </c>
      <c r="B10" s="10" t="s">
        <v>159</v>
      </c>
      <c r="C10" s="124">
        <f t="shared" si="0"/>
        <v>48.86</v>
      </c>
      <c r="D10" s="27">
        <v>0</v>
      </c>
      <c r="E10" s="118">
        <v>48.86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</row>
    <row r="11" spans="1:12" ht="27.75" customHeight="1">
      <c r="A11" s="115">
        <v>20827</v>
      </c>
      <c r="B11" s="117" t="s">
        <v>160</v>
      </c>
      <c r="C11" s="124">
        <f t="shared" si="0"/>
        <v>1.51</v>
      </c>
      <c r="D11" s="27">
        <v>0</v>
      </c>
      <c r="E11" s="118">
        <v>1.51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2" spans="1:12" ht="27.75" customHeight="1">
      <c r="A12" s="123">
        <v>2082701</v>
      </c>
      <c r="B12" s="10" t="s">
        <v>161</v>
      </c>
      <c r="C12" s="124">
        <f t="shared" si="0"/>
        <v>0.54</v>
      </c>
      <c r="D12" s="27">
        <v>0</v>
      </c>
      <c r="E12" s="118">
        <v>0.54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27.75" customHeight="1">
      <c r="A13" s="115">
        <v>2082702</v>
      </c>
      <c r="B13" s="10" t="s">
        <v>162</v>
      </c>
      <c r="C13" s="124">
        <f t="shared" si="0"/>
        <v>0.22</v>
      </c>
      <c r="D13" s="27">
        <v>0</v>
      </c>
      <c r="E13" s="118">
        <v>0.22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</row>
    <row r="14" spans="1:12" ht="27.75" customHeight="1">
      <c r="A14" s="115">
        <v>2082703</v>
      </c>
      <c r="B14" s="10" t="s">
        <v>163</v>
      </c>
      <c r="C14" s="124">
        <f t="shared" si="0"/>
        <v>0.75</v>
      </c>
      <c r="D14" s="27">
        <v>0</v>
      </c>
      <c r="E14" s="118">
        <v>0.75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</row>
    <row r="15" spans="1:12" ht="27.75" customHeight="1">
      <c r="A15" s="115">
        <v>210</v>
      </c>
      <c r="B15" s="10" t="s">
        <v>173</v>
      </c>
      <c r="C15" s="67">
        <f t="shared" si="0"/>
        <v>6.34</v>
      </c>
      <c r="D15" s="27">
        <v>0</v>
      </c>
      <c r="E15" s="118">
        <v>6.34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spans="1:12" ht="27.75" customHeight="1">
      <c r="A16" s="10">
        <v>21012</v>
      </c>
      <c r="B16" s="107" t="s">
        <v>174</v>
      </c>
      <c r="C16" s="124">
        <f t="shared" si="0"/>
        <v>6.34</v>
      </c>
      <c r="D16" s="27">
        <v>0</v>
      </c>
      <c r="E16" s="15">
        <v>6.34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1:12" ht="27.75" customHeight="1">
      <c r="A17" s="115">
        <v>2101201</v>
      </c>
      <c r="B17" s="115" t="s">
        <v>175</v>
      </c>
      <c r="C17" s="124">
        <f t="shared" si="0"/>
        <v>6.34</v>
      </c>
      <c r="D17" s="27">
        <v>0</v>
      </c>
      <c r="E17" s="119">
        <v>6.34</v>
      </c>
      <c r="F17" s="27"/>
      <c r="G17" s="27"/>
      <c r="H17" s="27"/>
      <c r="I17" s="27"/>
      <c r="J17" s="27"/>
      <c r="K17" s="27"/>
      <c r="L17" s="27"/>
    </row>
    <row r="18" spans="1:12" ht="27.75" customHeight="1">
      <c r="A18" s="115">
        <v>221</v>
      </c>
      <c r="B18" s="115" t="s">
        <v>134</v>
      </c>
      <c r="C18" s="67">
        <f t="shared" si="0"/>
        <v>19.98</v>
      </c>
      <c r="D18" s="27">
        <v>0</v>
      </c>
      <c r="E18" s="119">
        <v>19.98</v>
      </c>
      <c r="F18" s="27"/>
      <c r="G18" s="27"/>
      <c r="H18" s="27"/>
      <c r="I18" s="27"/>
      <c r="J18" s="27"/>
      <c r="K18" s="27"/>
      <c r="L18" s="27"/>
    </row>
    <row r="19" spans="1:12" ht="27.75" customHeight="1">
      <c r="A19" s="115">
        <v>22102</v>
      </c>
      <c r="B19" s="115" t="s">
        <v>135</v>
      </c>
      <c r="C19" s="124">
        <f t="shared" si="0"/>
        <v>19.98</v>
      </c>
      <c r="D19" s="27">
        <v>0</v>
      </c>
      <c r="E19" s="119">
        <v>19.98</v>
      </c>
      <c r="F19" s="27"/>
      <c r="G19" s="27"/>
      <c r="H19" s="27"/>
      <c r="I19" s="27"/>
      <c r="J19" s="27"/>
      <c r="K19" s="27"/>
      <c r="L19" s="27"/>
    </row>
    <row r="20" spans="1:12" ht="27.75" customHeight="1">
      <c r="A20" s="115">
        <v>2210201</v>
      </c>
      <c r="B20" s="115" t="s">
        <v>176</v>
      </c>
      <c r="C20" s="124">
        <f t="shared" si="0"/>
        <v>13.32</v>
      </c>
      <c r="D20" s="27">
        <v>0</v>
      </c>
      <c r="E20" s="119">
        <v>13.32</v>
      </c>
      <c r="F20" s="27"/>
      <c r="G20" s="27"/>
      <c r="H20" s="27"/>
      <c r="I20" s="27"/>
      <c r="J20" s="27"/>
      <c r="K20" s="27"/>
      <c r="L20" s="27"/>
    </row>
    <row r="21" spans="1:12" ht="27.75" customHeight="1">
      <c r="A21" s="115">
        <v>2210203</v>
      </c>
      <c r="B21" s="115" t="s">
        <v>136</v>
      </c>
      <c r="C21" s="124">
        <f t="shared" si="0"/>
        <v>6.66</v>
      </c>
      <c r="D21" s="27">
        <v>0</v>
      </c>
      <c r="E21" s="119">
        <v>6.66</v>
      </c>
      <c r="F21" s="27"/>
      <c r="G21" s="27"/>
      <c r="H21" s="27"/>
      <c r="I21" s="27"/>
      <c r="J21" s="27"/>
      <c r="K21" s="27"/>
      <c r="L21" s="27"/>
    </row>
    <row r="22" spans="1:12" ht="27.75" customHeight="1">
      <c r="A22" s="121" t="s">
        <v>177</v>
      </c>
      <c r="B22" s="120"/>
      <c r="C22" s="122">
        <f>SUM(C18,C15,C8,C5)</f>
        <v>463.08</v>
      </c>
      <c r="D22" s="122">
        <f>SUM(D18,D15,D8,D5)</f>
        <v>210.55</v>
      </c>
      <c r="E22" s="122">
        <f>SUM(E18,E15,E8,E5)</f>
        <v>252.53</v>
      </c>
      <c r="F22" s="27"/>
      <c r="G22" s="27"/>
      <c r="H22" s="27"/>
      <c r="I22" s="27"/>
      <c r="J22" s="27"/>
      <c r="K22" s="27"/>
      <c r="L22" s="27"/>
    </row>
  </sheetData>
  <sheetProtection/>
  <mergeCells count="13">
    <mergeCell ref="A22:B22"/>
    <mergeCell ref="K3:K4"/>
    <mergeCell ref="L3:L4"/>
    <mergeCell ref="K2:L2"/>
    <mergeCell ref="A3:B3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" right="0.43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M22" sqref="M22"/>
    </sheetView>
  </sheetViews>
  <sheetFormatPr defaultColWidth="9.00390625" defaultRowHeight="15"/>
  <cols>
    <col min="1" max="1" width="7.8515625" style="0" customWidth="1"/>
    <col min="2" max="2" width="19.140625" style="0" customWidth="1"/>
    <col min="3" max="3" width="12.140625" style="0" customWidth="1"/>
    <col min="4" max="4" width="9.421875" style="0" customWidth="1"/>
    <col min="5" max="5" width="11.00390625" style="0" customWidth="1"/>
    <col min="6" max="6" width="6.7109375" style="0" customWidth="1"/>
    <col min="7" max="7" width="7.00390625" style="0" customWidth="1"/>
    <col min="8" max="8" width="5.28125" style="0" customWidth="1"/>
  </cols>
  <sheetData>
    <row r="1" spans="1:8" ht="27" customHeight="1">
      <c r="A1" s="1" t="s">
        <v>126</v>
      </c>
      <c r="B1" s="105" t="s">
        <v>127</v>
      </c>
      <c r="C1" s="105"/>
      <c r="D1" s="106"/>
      <c r="E1" s="105"/>
      <c r="F1" s="105"/>
      <c r="G1" s="105"/>
      <c r="H1" s="105"/>
    </row>
    <row r="2" spans="1:8" ht="20.25" customHeight="1">
      <c r="A2" s="3"/>
      <c r="B2" s="4"/>
      <c r="C2" s="4"/>
      <c r="D2" s="4"/>
      <c r="E2" s="4"/>
      <c r="F2" s="4"/>
      <c r="G2" s="101" t="s">
        <v>2</v>
      </c>
      <c r="H2" s="101"/>
    </row>
    <row r="3" spans="1:8" ht="30.75" customHeight="1">
      <c r="A3" s="79" t="s">
        <v>118</v>
      </c>
      <c r="B3" s="79"/>
      <c r="C3" s="103" t="s">
        <v>7</v>
      </c>
      <c r="D3" s="103" t="s">
        <v>30</v>
      </c>
      <c r="E3" s="103" t="s">
        <v>31</v>
      </c>
      <c r="F3" s="103" t="s">
        <v>128</v>
      </c>
      <c r="G3" s="103" t="s">
        <v>129</v>
      </c>
      <c r="H3" s="103" t="s">
        <v>130</v>
      </c>
    </row>
    <row r="4" spans="1:8" ht="33" customHeight="1">
      <c r="A4" s="6" t="s">
        <v>27</v>
      </c>
      <c r="B4" s="7" t="s">
        <v>28</v>
      </c>
      <c r="C4" s="104"/>
      <c r="D4" s="104"/>
      <c r="E4" s="104"/>
      <c r="F4" s="104"/>
      <c r="G4" s="104"/>
      <c r="H4" s="104"/>
    </row>
    <row r="5" spans="1:8" ht="23.25" customHeight="1">
      <c r="A5" s="8">
        <v>207</v>
      </c>
      <c r="B5" s="45" t="s">
        <v>133</v>
      </c>
      <c r="C5" s="35">
        <f>D5+E5</f>
        <v>226.38</v>
      </c>
      <c r="D5" s="14">
        <v>173.5</v>
      </c>
      <c r="E5" s="14">
        <v>52.88</v>
      </c>
      <c r="F5" s="7">
        <v>0</v>
      </c>
      <c r="G5" s="7">
        <v>0</v>
      </c>
      <c r="H5" s="7">
        <v>0</v>
      </c>
    </row>
    <row r="6" spans="1:8" ht="23.25" customHeight="1">
      <c r="A6" s="10">
        <v>20704</v>
      </c>
      <c r="B6" s="46" t="s">
        <v>32</v>
      </c>
      <c r="C6" s="59">
        <f>D6+E6</f>
        <v>226.38</v>
      </c>
      <c r="D6" s="60">
        <v>173.5</v>
      </c>
      <c r="E6" s="60">
        <v>52.88</v>
      </c>
      <c r="F6" s="7">
        <v>0</v>
      </c>
      <c r="G6" s="7">
        <v>0</v>
      </c>
      <c r="H6" s="7">
        <v>0</v>
      </c>
    </row>
    <row r="7" spans="1:8" ht="23.25" customHeight="1">
      <c r="A7" s="10">
        <v>2070406</v>
      </c>
      <c r="B7" s="46" t="s">
        <v>156</v>
      </c>
      <c r="C7" s="59">
        <f>D7+E7</f>
        <v>226.38</v>
      </c>
      <c r="D7" s="60">
        <v>173.5</v>
      </c>
      <c r="E7" s="60">
        <v>52.88</v>
      </c>
      <c r="F7" s="7">
        <v>0</v>
      </c>
      <c r="G7" s="7">
        <v>0</v>
      </c>
      <c r="H7" s="7">
        <v>0</v>
      </c>
    </row>
    <row r="8" spans="1:8" ht="23.25" customHeight="1">
      <c r="A8" s="8">
        <v>208</v>
      </c>
      <c r="B8" s="45" t="s">
        <v>33</v>
      </c>
      <c r="C8" s="35">
        <f>D8+E8</f>
        <v>50.36</v>
      </c>
      <c r="D8" s="14">
        <v>50.36</v>
      </c>
      <c r="E8" s="15">
        <v>0</v>
      </c>
      <c r="F8" s="7">
        <v>0</v>
      </c>
      <c r="G8" s="7">
        <v>0</v>
      </c>
      <c r="H8" s="7">
        <v>0</v>
      </c>
    </row>
    <row r="9" spans="1:8" ht="23.25" customHeight="1">
      <c r="A9" s="10">
        <v>20826</v>
      </c>
      <c r="B9" s="107" t="s">
        <v>164</v>
      </c>
      <c r="C9" s="59">
        <v>48.86</v>
      </c>
      <c r="D9" s="59">
        <v>48.86</v>
      </c>
      <c r="E9" s="15">
        <v>0</v>
      </c>
      <c r="F9" s="7">
        <v>0</v>
      </c>
      <c r="G9" s="7">
        <v>0</v>
      </c>
      <c r="H9" s="7">
        <v>0</v>
      </c>
    </row>
    <row r="10" spans="1:8" ht="23.25" customHeight="1">
      <c r="A10" s="10">
        <v>2082699</v>
      </c>
      <c r="B10" s="107" t="s">
        <v>165</v>
      </c>
      <c r="C10" s="59">
        <v>48.86</v>
      </c>
      <c r="D10" s="59">
        <v>48.86</v>
      </c>
      <c r="E10" s="15">
        <v>0</v>
      </c>
      <c r="F10" s="7">
        <v>0</v>
      </c>
      <c r="G10" s="7">
        <v>0</v>
      </c>
      <c r="H10" s="7">
        <v>0</v>
      </c>
    </row>
    <row r="11" spans="1:8" ht="23.25" customHeight="1">
      <c r="A11" s="10">
        <v>20827</v>
      </c>
      <c r="B11" s="107" t="s">
        <v>166</v>
      </c>
      <c r="C11" s="59">
        <v>1.5</v>
      </c>
      <c r="D11" s="59">
        <v>1.5</v>
      </c>
      <c r="E11" s="15">
        <v>0</v>
      </c>
      <c r="F11" s="7">
        <v>0</v>
      </c>
      <c r="G11" s="7">
        <v>0</v>
      </c>
      <c r="H11" s="7">
        <v>0</v>
      </c>
    </row>
    <row r="12" spans="1:8" ht="23.25" customHeight="1">
      <c r="A12" s="10">
        <v>2082701</v>
      </c>
      <c r="B12" s="107" t="s">
        <v>167</v>
      </c>
      <c r="C12" s="59">
        <v>0.53</v>
      </c>
      <c r="D12" s="59">
        <v>0.53</v>
      </c>
      <c r="E12" s="15">
        <v>0</v>
      </c>
      <c r="F12" s="7">
        <v>0</v>
      </c>
      <c r="G12" s="7">
        <v>0</v>
      </c>
      <c r="H12" s="7">
        <v>0</v>
      </c>
    </row>
    <row r="13" spans="1:8" ht="23.25" customHeight="1">
      <c r="A13" s="10">
        <v>2082702</v>
      </c>
      <c r="B13" s="107" t="s">
        <v>168</v>
      </c>
      <c r="C13" s="59">
        <v>0.22</v>
      </c>
      <c r="D13" s="59">
        <v>0.22</v>
      </c>
      <c r="E13" s="15">
        <v>0</v>
      </c>
      <c r="F13" s="7">
        <v>0</v>
      </c>
      <c r="G13" s="7">
        <v>0</v>
      </c>
      <c r="H13" s="7">
        <v>0</v>
      </c>
    </row>
    <row r="14" spans="1:8" ht="23.25" customHeight="1">
      <c r="A14" s="10">
        <v>2082703</v>
      </c>
      <c r="B14" s="107" t="s">
        <v>169</v>
      </c>
      <c r="C14" s="59">
        <v>0.75</v>
      </c>
      <c r="D14" s="59">
        <v>0.75</v>
      </c>
      <c r="E14" s="15">
        <v>0</v>
      </c>
      <c r="F14" s="7">
        <v>0</v>
      </c>
      <c r="G14" s="7">
        <v>0</v>
      </c>
      <c r="H14" s="7">
        <v>0</v>
      </c>
    </row>
    <row r="15" spans="1:8" ht="25.5" customHeight="1">
      <c r="A15" s="10">
        <v>210</v>
      </c>
      <c r="B15" s="68" t="s">
        <v>155</v>
      </c>
      <c r="C15" s="69">
        <f>E15+D15</f>
        <v>6.34</v>
      </c>
      <c r="D15" s="70">
        <v>6.34</v>
      </c>
      <c r="E15" s="15">
        <v>0</v>
      </c>
      <c r="F15" s="7">
        <v>0</v>
      </c>
      <c r="G15" s="7">
        <v>0</v>
      </c>
      <c r="H15" s="7">
        <v>0</v>
      </c>
    </row>
    <row r="16" spans="1:8" ht="27">
      <c r="A16" s="50">
        <v>21012</v>
      </c>
      <c r="B16" s="58" t="s">
        <v>153</v>
      </c>
      <c r="C16" s="59">
        <f>E16+D16</f>
        <v>6.34</v>
      </c>
      <c r="D16" s="47">
        <v>6.34</v>
      </c>
      <c r="E16" s="15">
        <v>0</v>
      </c>
      <c r="F16" s="7">
        <v>0</v>
      </c>
      <c r="G16" s="7">
        <v>0</v>
      </c>
      <c r="H16" s="7">
        <v>0</v>
      </c>
    </row>
    <row r="17" spans="1:8" ht="27">
      <c r="A17" s="50">
        <v>2101201</v>
      </c>
      <c r="B17" s="58" t="s">
        <v>154</v>
      </c>
      <c r="C17" s="59">
        <f>E17+D17</f>
        <v>6.34</v>
      </c>
      <c r="D17" s="47">
        <v>6.34</v>
      </c>
      <c r="E17" s="15">
        <v>0</v>
      </c>
      <c r="F17" s="7">
        <v>0</v>
      </c>
      <c r="G17" s="7">
        <v>0</v>
      </c>
      <c r="H17" s="7">
        <v>0</v>
      </c>
    </row>
    <row r="18" spans="1:8" ht="13.5">
      <c r="A18" s="10">
        <v>221</v>
      </c>
      <c r="B18" s="45" t="s">
        <v>134</v>
      </c>
      <c r="C18" s="35">
        <f>D18+E18</f>
        <v>19.98</v>
      </c>
      <c r="D18" s="48">
        <v>19.98</v>
      </c>
      <c r="E18" s="48">
        <v>0</v>
      </c>
      <c r="F18" s="7">
        <v>0</v>
      </c>
      <c r="G18" s="7">
        <v>0</v>
      </c>
      <c r="H18" s="7">
        <v>0</v>
      </c>
    </row>
    <row r="19" spans="1:8" ht="13.5">
      <c r="A19" s="10">
        <v>22102</v>
      </c>
      <c r="B19" s="46" t="s">
        <v>135</v>
      </c>
      <c r="C19" s="59">
        <f>D19+E19</f>
        <v>19.98</v>
      </c>
      <c r="D19" s="60">
        <v>19.98</v>
      </c>
      <c r="E19" s="15">
        <v>0</v>
      </c>
      <c r="F19" s="7">
        <v>0</v>
      </c>
      <c r="G19" s="7">
        <v>0</v>
      </c>
      <c r="H19" s="7">
        <v>0</v>
      </c>
    </row>
    <row r="20" spans="1:8" ht="13.5">
      <c r="A20" s="10">
        <v>2210201</v>
      </c>
      <c r="B20" s="46" t="s">
        <v>142</v>
      </c>
      <c r="C20" s="59">
        <v>13.32</v>
      </c>
      <c r="D20" s="60">
        <v>13.32</v>
      </c>
      <c r="E20" s="15">
        <v>0</v>
      </c>
      <c r="F20" s="7">
        <v>0</v>
      </c>
      <c r="G20" s="7">
        <v>0</v>
      </c>
      <c r="H20" s="7">
        <v>0</v>
      </c>
    </row>
    <row r="21" spans="1:8" ht="13.5">
      <c r="A21" s="10">
        <v>2210203</v>
      </c>
      <c r="B21" s="46" t="s">
        <v>136</v>
      </c>
      <c r="C21" s="59">
        <f>D21+E21</f>
        <v>6.66</v>
      </c>
      <c r="D21" s="60">
        <v>6.66</v>
      </c>
      <c r="E21" s="15">
        <v>0</v>
      </c>
      <c r="F21" s="7">
        <v>0</v>
      </c>
      <c r="G21" s="7">
        <v>0</v>
      </c>
      <c r="H21" s="7">
        <v>0</v>
      </c>
    </row>
    <row r="22" spans="1:8" ht="13.5">
      <c r="A22" s="9" t="s">
        <v>7</v>
      </c>
      <c r="B22" s="9"/>
      <c r="C22" s="35">
        <f>E22+D22</f>
        <v>303.06</v>
      </c>
      <c r="D22" s="35">
        <f>D5+D8+D15+D18</f>
        <v>250.18</v>
      </c>
      <c r="E22" s="35">
        <f>E5+E21</f>
        <v>52.88</v>
      </c>
      <c r="F22" s="7">
        <v>0</v>
      </c>
      <c r="G22" s="7">
        <v>0</v>
      </c>
      <c r="H22" s="7">
        <v>0</v>
      </c>
    </row>
  </sheetData>
  <sheetProtection/>
  <mergeCells count="9">
    <mergeCell ref="B1:H1"/>
    <mergeCell ref="G2:H2"/>
    <mergeCell ref="A3:B3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CN=山南教科文科/OU=教科文科/OU=山南市财政局/OU=西藏自治区财政厅/O=TIBET</cp:lastModifiedBy>
  <cp:lastPrinted>2018-09-05T10:24:19Z</cp:lastPrinted>
  <dcterms:created xsi:type="dcterms:W3CDTF">2006-09-13T11:21:51Z</dcterms:created>
  <dcterms:modified xsi:type="dcterms:W3CDTF">2018-09-11T03:00:52Z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