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39" firstSheet="3" activeTab="7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<sst xmlns="http://schemas.openxmlformats.org/spreadsheetml/2006/main" count="241" uniqueCount="141">
  <si>
    <t>表1：</t>
  </si>
  <si>
    <t>财政拨款收支决算总表</t>
  </si>
  <si>
    <t xml:space="preserve">   填表单位：山南市道路运输管理局（地方海事局）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</si>
  <si>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</si>
  <si>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</si>
  <si>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</si>
  <si>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</si>
  <si>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</si>
  <si>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</si>
  <si>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</si>
  <si>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</si>
  <si>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</si>
  <si>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</si>
  <si>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</si>
  <si>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</si>
  <si>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</si>
  <si>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</si>
  <si>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</si>
  <si>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</si>
  <si>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（四）住房保障支出</t>
  </si>
  <si>
    <t>(五）医疗卫生与计划生育</t>
  </si>
  <si>
    <t>（六)交通运输支出</t>
  </si>
  <si>
    <t>二、结转下年</t>
  </si>
  <si>
    <t>收 入 总 计</t>
  </si>
  <si>
    <t>支 出 总 计</t>
  </si>
  <si>
    <t>表2：</t>
  </si>
  <si>
    <t>一般公共预算支出决算表</t>
  </si>
  <si>
    <t xml:space="preserve">   填表单位：山南市道路运输管理局（地方海事局）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</si>
  <si>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</si>
  <si>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</si>
  <si>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</si>
  <si>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</si>
  <si>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</si>
  <si>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</si>
  <si>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</si>
  <si>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</si>
  <si>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</si>
  <si>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</si>
  <si>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未归口管理的行政单位离退休</t>
  </si>
  <si>
    <t>机关事业单位基本养老保险缴费支出</t>
  </si>
  <si>
    <t xml:space="preserve">  机关事业单位职业年金缴费支出</t>
  </si>
  <si>
    <t>残疾人事业</t>
  </si>
  <si>
    <t>残疾人就业和扶贫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</si>
  <si>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</si>
  <si>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</si>
  <si>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</si>
  <si>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</si>
  <si>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</si>
  <si>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</si>
  <si>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行政单位医疗</t>
  </si>
  <si>
    <t>交通运输支出</t>
  </si>
  <si>
    <t>公公路水路运输</t>
  </si>
  <si>
    <t>公路运输管理</t>
  </si>
  <si>
    <t>住房保障支出</t>
  </si>
  <si>
    <t>住房改革支出</t>
  </si>
  <si>
    <t>住房公积金</t>
  </si>
  <si>
    <t xml:space="preserve">  购房补贴</t>
  </si>
  <si>
    <t>表3：</t>
  </si>
  <si>
    <t>一般公共预算基本支出决算表</t>
  </si>
  <si>
    <t xml:space="preserve">填表单位：山南市道路运输管理局（地方海事局）                  </t>
  </si>
  <si>
    <t>经济分类科目</t>
  </si>
  <si>
    <t>2017年基本支出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</si>
  <si>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</si>
  <si>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</si>
  <si>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</si>
  <si>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</si>
  <si>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</si>
  <si>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</si>
  <si>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伙食补助费</t>
  </si>
  <si>
    <t>机关事业单位基本养老保险缴费</t>
  </si>
  <si>
    <t>职业年金缴费</t>
  </si>
  <si>
    <t>其他社会保障缴费</t>
  </si>
  <si>
    <t>其他工资福利支出</t>
  </si>
  <si>
    <t xml:space="preserve"> 商品和服务支出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</si>
  <si>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</si>
  <si>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</si>
  <si>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</si>
  <si>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</si>
  <si>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</si>
  <si>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</si>
  <si>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</si>
  <si>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</si>
  <si>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委托业务费</t>
  </si>
  <si>
    <t>工会经费</t>
  </si>
  <si>
    <t>公务用车运行维护费</t>
  </si>
  <si>
    <t>其他商品和服务支出</t>
  </si>
  <si>
    <t>对个人和家庭的补助</t>
  </si>
  <si>
    <t>退休费</t>
  </si>
  <si>
    <t>生活补助</t>
  </si>
  <si>
    <t>生产补贴</t>
  </si>
  <si>
    <t>购房补贴</t>
  </si>
  <si>
    <t>其他对个人和家庭的补助支出</t>
  </si>
  <si>
    <t>资本性支出</t>
  </si>
  <si>
    <t>办公设备购置</t>
  </si>
  <si>
    <t>表4：</t>
  </si>
  <si>
    <t>一般公共预算“三公”经费支出决算表</t>
  </si>
  <si>
    <t xml:space="preserve">填表单位：山南市道路运输管理局（地方海事局）              </t>
  </si>
  <si>
    <t xml:space="preserve"> 2016年决算数</t>
  </si>
  <si>
    <t xml:space="preserve"> 2017年决算数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</si>
  <si>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</si>
  <si>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</si>
  <si>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</si>
  <si>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</si>
  <si>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</si>
  <si>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政府性基金支出决算表</t>
  </si>
  <si>
    <t>填表单位：山南市道路运输管理局（地方海事局）</t>
  </si>
  <si>
    <t>科目名称　</t>
  </si>
  <si>
    <t>单位代码　</t>
  </si>
  <si>
    <t>本年政府性基金预算财政拨款支出</t>
  </si>
  <si>
    <t>2017年无支出</t>
  </si>
  <si>
    <t>注：2017年道路运输管理局无政府性基金收支，故本表无数据。</t>
  </si>
  <si>
    <t>表6：</t>
  </si>
  <si>
    <t>部门收支决算总表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</si>
  <si>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</si>
  <si>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</si>
  <si>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</si>
  <si>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</si>
  <si>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</si>
  <si>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</si>
  <si>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</si>
  <si>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</si>
  <si>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</si>
  <si>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</si>
  <si>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</si>
  <si>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</si>
  <si>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</si>
  <si>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</si>
  <si>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</si>
  <si>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</si>
  <si>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</si>
  <si>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</si>
  <si>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</si>
  <si>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</si>
  <si>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公路水路运输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</si>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</sst>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9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6" fillId="8" borderId="0" applyNumberFormat="0" applyBorder="0" applyAlignment="0" applyProtection="0"/>
    <xf numFmtId="0" fontId="20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13" fillId="11" borderId="1" applyNumberFormat="0" applyAlignment="0" applyProtection="0"/>
    <xf numFmtId="0" fontId="21" fillId="12" borderId="7" applyNumberFormat="0" applyAlignment="0" applyProtection="0"/>
    <xf numFmtId="0" fontId="0" fillId="3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justify" vertical="center" wrapText="1"/>
    </xf>
    <xf numFmtId="0" fontId="4" fillId="10" borderId="6" xfId="38" applyFont="1" applyAlignment="1">
      <alignment horizontal="justify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4">
      <c r="A1" s="1" t="s">
        <v>0</v>
      </c>
      <c r="C1" s="15" t="s">
        <v>1</v>
      </c>
    </row>
    <row r="2" spans="1:6" ht="20.25" customHeight="1">
      <c r="A2" s="29" t="s">
        <v>2</v>
      </c>
      <c r="B2" s="29"/>
      <c r="C2" s="29"/>
      <c r="D2" s="29"/>
      <c r="E2" s="30" t="s">
        <v>3</v>
      </c>
      <c r="F2" s="30"/>
    </row>
    <row r="3" spans="1:6" ht="21" customHeight="1">
      <c r="A3" s="31" t="s">
        <v>4</v>
      </c>
      <c r="B3" s="32"/>
      <c r="C3" s="31" t="s">
        <v>5</v>
      </c>
      <c r="D3" s="33"/>
      <c r="E3" s="33"/>
      <c r="F3" s="32"/>
    </row>
    <row r="4" spans="1:6" ht="13.5">
      <c r="A4" s="6" t="s">
        <v>6</v>
      </c>
      <c r="B4" s="6" t="s">
        <v>7</v>
      </c>
      <c r="C4" s="6" t="s">
        <v>6</v>
      </c>
      <c r="D4" s="6" t="s">
        <v>8</v>
      </c>
      <c r="E4" s="9" t="s">
        <v>9</v>
      </c>
      <c r="F4" s="9" t="s">
        <v>10</v>
      </c>
    </row>
    <row r="5" spans="1:6" ht="33.75" customHeight="1">
      <c r="A5" s="18" t="s">
        <v>11</v>
      </c>
      <c r="B5" s="6">
        <v>394.07</v>
      </c>
      <c r="C5" s="9" t="s">
        <v>12</v>
      </c>
      <c r="D5" s="6">
        <f>E5</f>
        <v>482.14</v>
      </c>
      <c r="E5" s="6">
        <f>E8+E9+E10+E11</f>
        <v>482.14</v>
      </c>
      <c r="F5" s="6"/>
    </row>
    <row r="6" spans="1:6" ht="33.75" customHeight="1">
      <c r="A6" s="18" t="s">
        <v>13</v>
      </c>
      <c r="B6" s="6">
        <v>394.07</v>
      </c>
      <c r="C6" s="18" t="s">
        <v>14</v>
      </c>
      <c r="D6" s="6">
        <v>0</v>
      </c>
      <c r="E6" s="6">
        <v>0</v>
      </c>
      <c r="F6" s="6"/>
    </row>
    <row r="7" spans="1:6" ht="33.75" customHeight="1">
      <c r="A7" s="18" t="s">
        <v>15</v>
      </c>
      <c r="B7" s="6">
        <v>0</v>
      </c>
      <c r="C7" s="18" t="s">
        <v>16</v>
      </c>
      <c r="D7" s="6">
        <v>0</v>
      </c>
      <c r="E7" s="6">
        <v>0</v>
      </c>
      <c r="F7" s="6"/>
    </row>
    <row r="8" spans="1:6" ht="33.75" customHeight="1">
      <c r="A8" s="18"/>
      <c r="B8" s="6"/>
      <c r="C8" s="18" t="s">
        <v>17</v>
      </c>
      <c r="D8" s="6">
        <f>E8</f>
        <v>40.35</v>
      </c>
      <c r="E8" s="6">
        <v>40.35</v>
      </c>
      <c r="F8" s="6"/>
    </row>
    <row r="9" spans="1:6" ht="33.75" customHeight="1">
      <c r="A9" s="18" t="s">
        <v>18</v>
      </c>
      <c r="B9" s="6"/>
      <c r="C9" s="18" t="s">
        <v>19</v>
      </c>
      <c r="D9" s="6">
        <f>E9</f>
        <v>15.16</v>
      </c>
      <c r="E9" s="6">
        <v>15.16</v>
      </c>
      <c r="F9" s="6"/>
    </row>
    <row r="10" spans="1:6" ht="33.75" customHeight="1">
      <c r="A10" s="18" t="s">
        <v>13</v>
      </c>
      <c r="B10" s="6">
        <v>258.69</v>
      </c>
      <c r="C10" s="18" t="s">
        <v>20</v>
      </c>
      <c r="D10" s="6">
        <f>E10</f>
        <v>7.32</v>
      </c>
      <c r="E10" s="6">
        <v>7.32</v>
      </c>
      <c r="F10" s="6"/>
    </row>
    <row r="11" spans="1:6" ht="33.75" customHeight="1">
      <c r="A11" s="18" t="s">
        <v>15</v>
      </c>
      <c r="B11" s="6">
        <v>0</v>
      </c>
      <c r="C11" s="18" t="s">
        <v>21</v>
      </c>
      <c r="D11" s="6">
        <f>E11</f>
        <v>419.31</v>
      </c>
      <c r="E11" s="6">
        <v>419.31</v>
      </c>
      <c r="F11" s="6"/>
    </row>
    <row r="12" spans="1:6" ht="33.75" customHeight="1">
      <c r="A12" s="6"/>
      <c r="B12" s="6"/>
      <c r="C12" s="18"/>
      <c r="D12" s="6"/>
      <c r="E12" s="6"/>
      <c r="F12" s="6"/>
    </row>
    <row r="13" spans="1:6" ht="33.75" customHeight="1">
      <c r="A13" s="6"/>
      <c r="B13" s="6"/>
      <c r="C13" s="18" t="s">
        <v>22</v>
      </c>
      <c r="D13" s="6">
        <f>E13</f>
        <v>170.62</v>
      </c>
      <c r="E13" s="6">
        <v>170.62</v>
      </c>
      <c r="F13" s="6"/>
    </row>
    <row r="14" spans="1:6" ht="33.75" customHeight="1">
      <c r="A14" s="6"/>
      <c r="B14" s="6"/>
      <c r="C14" s="6"/>
      <c r="D14" s="6"/>
      <c r="E14" s="6"/>
      <c r="F14" s="6"/>
    </row>
    <row r="15" spans="1:6" ht="33.75" customHeight="1">
      <c r="A15" s="6" t="s">
        <v>23</v>
      </c>
      <c r="B15" s="6">
        <f>B6+B10</f>
        <v>652.76</v>
      </c>
      <c r="C15" s="6" t="s">
        <v>24</v>
      </c>
      <c r="D15" s="6">
        <f>D5+D13</f>
        <v>652.76</v>
      </c>
      <c r="E15" s="6">
        <f>E5+E13</f>
        <v>652.76</v>
      </c>
      <c r="F15" s="6"/>
    </row>
    <row r="16" ht="24">
      <c r="A16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5" sqref="G25"/>
    </sheetView>
  </sheetViews>
  <sheetFormatPr defaultColWidth="9.00390625" defaultRowHeight="13.5"/>
  <cols>
    <col min="1" max="1" width="10.125" style="0" customWidth="1"/>
    <col min="2" max="2" width="31.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25</v>
      </c>
      <c r="B1" s="26"/>
      <c r="C1" s="2" t="s">
        <v>26</v>
      </c>
      <c r="D1" s="26"/>
      <c r="E1" s="26"/>
      <c r="F1" s="26"/>
    </row>
    <row r="2" spans="1:6" ht="16.5" customHeight="1">
      <c r="A2" s="24" t="s">
        <v>27</v>
      </c>
      <c r="B2" s="24"/>
      <c r="C2" s="24"/>
      <c r="D2" s="24"/>
      <c r="E2" s="24"/>
      <c r="F2" s="24"/>
    </row>
    <row r="3" spans="1:6" ht="27.75" customHeight="1">
      <c r="A3" s="6" t="s">
        <v>28</v>
      </c>
      <c r="B3" s="6"/>
      <c r="C3" s="6" t="s">
        <v>29</v>
      </c>
      <c r="D3" s="6"/>
      <c r="E3" s="6"/>
      <c r="F3" s="6" t="s">
        <v>30</v>
      </c>
    </row>
    <row r="4" spans="1:6" ht="27.75" customHeight="1">
      <c r="A4" s="6" t="s">
        <v>31</v>
      </c>
      <c r="B4" s="6" t="s">
        <v>32</v>
      </c>
      <c r="C4" s="6" t="s">
        <v>33</v>
      </c>
      <c r="D4" s="6" t="s">
        <v>34</v>
      </c>
      <c r="E4" s="6" t="s">
        <v>35</v>
      </c>
      <c r="F4" s="6"/>
    </row>
    <row r="5" spans="1:6" ht="27.75" customHeight="1">
      <c r="A5" s="9">
        <v>208</v>
      </c>
      <c r="B5" s="6" t="s">
        <v>36</v>
      </c>
      <c r="C5" s="6">
        <f>D5+E5</f>
        <v>40.349999999999994</v>
      </c>
      <c r="D5" s="6">
        <f>D6+D10+D12</f>
        <v>40.349999999999994</v>
      </c>
      <c r="E5" s="6"/>
      <c r="F5" s="6"/>
    </row>
    <row r="6" spans="1:6" s="16" customFormat="1" ht="27.75" customHeight="1">
      <c r="A6" s="6">
        <v>20805</v>
      </c>
      <c r="B6" s="6" t="s">
        <v>37</v>
      </c>
      <c r="C6" s="6">
        <f>D6+E6</f>
        <v>38.199999999999996</v>
      </c>
      <c r="D6" s="6">
        <f>D7+D8+D9</f>
        <v>38.199999999999996</v>
      </c>
      <c r="E6" s="6"/>
      <c r="F6" s="6"/>
    </row>
    <row r="7" spans="1:6" ht="27.75" customHeight="1">
      <c r="A7" s="10">
        <v>2080504</v>
      </c>
      <c r="B7" s="6" t="s">
        <v>38</v>
      </c>
      <c r="C7" s="6">
        <f>D7+E7</f>
        <v>0.21</v>
      </c>
      <c r="D7" s="6">
        <v>0.21</v>
      </c>
      <c r="E7" s="6"/>
      <c r="F7" s="6"/>
    </row>
    <row r="8" spans="1:6" ht="27.75" customHeight="1">
      <c r="A8" s="10">
        <v>2080505</v>
      </c>
      <c r="B8" s="6" t="s">
        <v>39</v>
      </c>
      <c r="C8" s="6">
        <f aca="true" t="shared" si="0" ref="C8:C26">D8+E8</f>
        <v>32.8</v>
      </c>
      <c r="D8" s="6">
        <v>32.8</v>
      </c>
      <c r="E8" s="6"/>
      <c r="F8" s="6"/>
    </row>
    <row r="9" spans="1:6" ht="27.75" customHeight="1">
      <c r="A9" s="10">
        <v>2080506</v>
      </c>
      <c r="B9" s="6" t="s">
        <v>40</v>
      </c>
      <c r="C9" s="6">
        <f t="shared" si="0"/>
        <v>5.19</v>
      </c>
      <c r="D9" s="6">
        <v>5.19</v>
      </c>
      <c r="E9" s="6"/>
      <c r="F9" s="6"/>
    </row>
    <row r="10" spans="1:6" s="16" customFormat="1" ht="27.75" customHeight="1">
      <c r="A10" s="10">
        <v>20811</v>
      </c>
      <c r="B10" s="6" t="s">
        <v>41</v>
      </c>
      <c r="C10" s="6">
        <f t="shared" si="0"/>
        <v>1.24</v>
      </c>
      <c r="D10" s="6">
        <f>D11</f>
        <v>1.24</v>
      </c>
      <c r="E10" s="6"/>
      <c r="F10" s="6"/>
    </row>
    <row r="11" spans="1:6" ht="27.75" customHeight="1">
      <c r="A11" s="10">
        <v>2081105</v>
      </c>
      <c r="B11" s="6" t="s">
        <v>42</v>
      </c>
      <c r="C11" s="6">
        <f t="shared" si="0"/>
        <v>1.24</v>
      </c>
      <c r="D11" s="6">
        <v>1.24</v>
      </c>
      <c r="E11" s="6"/>
      <c r="F11" s="6"/>
    </row>
    <row r="12" spans="1:6" s="16" customFormat="1" ht="27.75" customHeight="1">
      <c r="A12" s="6">
        <v>20827</v>
      </c>
      <c r="B12" s="6" t="s">
        <v>43</v>
      </c>
      <c r="C12" s="6">
        <f t="shared" si="0"/>
        <v>0.9099999999999999</v>
      </c>
      <c r="D12" s="6">
        <f>D13+D14+D15</f>
        <v>0.9099999999999999</v>
      </c>
      <c r="E12" s="6"/>
      <c r="F12" s="6"/>
    </row>
    <row r="13" spans="1:6" ht="27.75" customHeight="1">
      <c r="A13" s="6">
        <v>2082701</v>
      </c>
      <c r="B13" s="6" t="s">
        <v>44</v>
      </c>
      <c r="C13" s="6">
        <f t="shared" si="0"/>
        <v>0.11</v>
      </c>
      <c r="D13" s="6">
        <v>0.11</v>
      </c>
      <c r="E13" s="6"/>
      <c r="F13" s="6"/>
    </row>
    <row r="14" spans="1:6" ht="27.75" customHeight="1">
      <c r="A14" s="10">
        <v>2082702</v>
      </c>
      <c r="B14" s="6" t="s">
        <v>45</v>
      </c>
      <c r="C14" s="6">
        <f t="shared" si="0"/>
        <v>0.18</v>
      </c>
      <c r="D14" s="6">
        <v>0.18</v>
      </c>
      <c r="E14" s="6"/>
      <c r="F14" s="6"/>
    </row>
    <row r="15" spans="1:6" ht="27.75" customHeight="1">
      <c r="A15" s="10">
        <v>2082703</v>
      </c>
      <c r="B15" s="6" t="s">
        <v>46</v>
      </c>
      <c r="C15" s="6">
        <f t="shared" si="0"/>
        <v>0.62</v>
      </c>
      <c r="D15" s="6">
        <v>0.62</v>
      </c>
      <c r="E15" s="6"/>
      <c r="F15" s="6"/>
    </row>
    <row r="16" spans="1:6" s="16" customFormat="1" ht="27.75" customHeight="1">
      <c r="A16" s="9">
        <v>210</v>
      </c>
      <c r="B16" s="6" t="s">
        <v>47</v>
      </c>
      <c r="C16" s="6">
        <f t="shared" si="0"/>
        <v>7.32</v>
      </c>
      <c r="D16" s="6">
        <f>D17</f>
        <v>7.32</v>
      </c>
      <c r="E16" s="6"/>
      <c r="F16" s="6"/>
    </row>
    <row r="17" spans="1:6" ht="27.75" customHeight="1">
      <c r="A17" s="6">
        <v>21011</v>
      </c>
      <c r="B17" s="6" t="s">
        <v>48</v>
      </c>
      <c r="C17" s="6">
        <f t="shared" si="0"/>
        <v>7.32</v>
      </c>
      <c r="D17" s="6">
        <f>D18</f>
        <v>7.32</v>
      </c>
      <c r="E17" s="6"/>
      <c r="F17" s="6"/>
    </row>
    <row r="18" spans="1:6" ht="27.75" customHeight="1">
      <c r="A18" s="10">
        <v>2101101</v>
      </c>
      <c r="B18" s="6" t="s">
        <v>49</v>
      </c>
      <c r="C18" s="6">
        <f t="shared" si="0"/>
        <v>7.32</v>
      </c>
      <c r="D18" s="6">
        <v>7.32</v>
      </c>
      <c r="E18" s="6"/>
      <c r="F18" s="6"/>
    </row>
    <row r="19" spans="1:6" ht="27.75" customHeight="1">
      <c r="A19" s="9">
        <v>214</v>
      </c>
      <c r="B19" s="9" t="s">
        <v>50</v>
      </c>
      <c r="C19" s="6">
        <f t="shared" si="0"/>
        <v>419.31</v>
      </c>
      <c r="D19" s="6">
        <f>D20</f>
        <v>397.11</v>
      </c>
      <c r="E19" s="6">
        <f>E20</f>
        <v>22.2</v>
      </c>
      <c r="F19" s="6"/>
    </row>
    <row r="20" spans="1:6" ht="27.75" customHeight="1">
      <c r="A20" s="6">
        <v>21401</v>
      </c>
      <c r="B20" s="6" t="s">
        <v>51</v>
      </c>
      <c r="C20" s="6">
        <f t="shared" si="0"/>
        <v>419.31</v>
      </c>
      <c r="D20" s="6">
        <f>D21</f>
        <v>397.11</v>
      </c>
      <c r="E20" s="6">
        <f>E21</f>
        <v>22.2</v>
      </c>
      <c r="F20" s="6"/>
    </row>
    <row r="21" spans="1:6" ht="27.75" customHeight="1">
      <c r="A21" s="10">
        <v>2140112</v>
      </c>
      <c r="B21" s="6" t="s">
        <v>52</v>
      </c>
      <c r="C21" s="6">
        <f t="shared" si="0"/>
        <v>419.31</v>
      </c>
      <c r="D21" s="6">
        <v>397.11</v>
      </c>
      <c r="E21" s="6">
        <v>22.2</v>
      </c>
      <c r="F21" s="6"/>
    </row>
    <row r="22" spans="1:6" ht="27.75" customHeight="1">
      <c r="A22" s="9">
        <v>221</v>
      </c>
      <c r="B22" s="6" t="s">
        <v>53</v>
      </c>
      <c r="C22" s="6">
        <f t="shared" si="0"/>
        <v>15.16</v>
      </c>
      <c r="D22" s="6">
        <f>D23</f>
        <v>15.16</v>
      </c>
      <c r="E22" s="6"/>
      <c r="F22" s="6"/>
    </row>
    <row r="23" spans="1:6" ht="27.75" customHeight="1">
      <c r="A23" s="6">
        <v>22102</v>
      </c>
      <c r="B23" s="6" t="s">
        <v>54</v>
      </c>
      <c r="C23" s="6">
        <f t="shared" si="0"/>
        <v>15.16</v>
      </c>
      <c r="D23" s="6">
        <f>D24+D25</f>
        <v>15.16</v>
      </c>
      <c r="E23" s="6"/>
      <c r="F23" s="6"/>
    </row>
    <row r="24" spans="1:6" ht="27.75" customHeight="1">
      <c r="A24" s="10">
        <v>2210201</v>
      </c>
      <c r="B24" s="6" t="s">
        <v>55</v>
      </c>
      <c r="C24" s="6">
        <f t="shared" si="0"/>
        <v>10.71</v>
      </c>
      <c r="D24" s="6">
        <v>10.71</v>
      </c>
      <c r="E24" s="6"/>
      <c r="F24" s="6"/>
    </row>
    <row r="25" spans="1:6" ht="27.75" customHeight="1">
      <c r="A25" s="11">
        <v>2210203</v>
      </c>
      <c r="B25" s="8" t="s">
        <v>56</v>
      </c>
      <c r="C25" s="6">
        <f t="shared" si="0"/>
        <v>4.45</v>
      </c>
      <c r="D25" s="6">
        <v>4.45</v>
      </c>
      <c r="E25" s="6"/>
      <c r="F25" s="6"/>
    </row>
    <row r="26" spans="1:6" ht="27.75" customHeight="1">
      <c r="A26" s="11"/>
      <c r="B26" s="8" t="s">
        <v>33</v>
      </c>
      <c r="C26" s="6">
        <f t="shared" si="0"/>
        <v>482.14000000000004</v>
      </c>
      <c r="D26" s="6">
        <f>D5+D16+D19+D22</f>
        <v>459.94000000000005</v>
      </c>
      <c r="E26" s="6">
        <f>E19</f>
        <v>22.2</v>
      </c>
      <c r="F26" s="6"/>
    </row>
    <row r="27" spans="1:6" ht="14.25">
      <c r="A27" s="27"/>
      <c r="B27" s="28"/>
      <c r="C27" s="28"/>
      <c r="D27" s="28"/>
      <c r="E27" s="28"/>
      <c r="F27" s="28"/>
    </row>
  </sheetData>
  <sheetProtection/>
  <mergeCells count="5">
    <mergeCell ref="A2:F2"/>
    <mergeCell ref="A3:B3"/>
    <mergeCell ref="C3:E3"/>
    <mergeCell ref="A27:F27"/>
    <mergeCell ref="F3:F4"/>
  </mergeCells>
  <printOptions/>
  <pageMargins left="0.51" right="0.51" top="0.55" bottom="0.55" header="0.31" footer="0.3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3">
      <selection activeCell="D41" sqref="D41"/>
    </sheetView>
  </sheetViews>
  <sheetFormatPr defaultColWidth="9.00390625" defaultRowHeight="13.5"/>
  <cols>
    <col min="1" max="1" width="8.625" style="0" customWidth="1"/>
    <col min="2" max="2" width="25.125" style="0" customWidth="1"/>
    <col min="3" max="3" width="17.375" style="0" customWidth="1"/>
    <col min="4" max="4" width="15.125" style="0" customWidth="1"/>
    <col min="5" max="5" width="13.125" style="0" customWidth="1"/>
    <col min="6" max="6" width="12.00390625" style="0" customWidth="1"/>
  </cols>
  <sheetData>
    <row r="1" spans="1:3" ht="30" customHeight="1">
      <c r="A1" s="1" t="s">
        <v>57</v>
      </c>
      <c r="C1" s="15" t="s">
        <v>58</v>
      </c>
    </row>
    <row r="2" spans="1:6" ht="21" customHeight="1">
      <c r="A2" s="4" t="s">
        <v>59</v>
      </c>
      <c r="B2" s="4"/>
      <c r="C2" s="4"/>
      <c r="D2" s="4"/>
      <c r="E2" s="24" t="s">
        <v>3</v>
      </c>
      <c r="F2" s="24"/>
    </row>
    <row r="3" spans="1:6" ht="19.5" customHeight="1">
      <c r="A3" s="6" t="s">
        <v>60</v>
      </c>
      <c r="B3" s="6"/>
      <c r="C3" s="6" t="s">
        <v>61</v>
      </c>
      <c r="D3" s="6"/>
      <c r="E3" s="6"/>
      <c r="F3" s="6" t="s">
        <v>30</v>
      </c>
    </row>
    <row r="4" spans="1:6" ht="19.5" customHeight="1">
      <c r="A4" s="6" t="s">
        <v>31</v>
      </c>
      <c r="B4" s="6" t="s">
        <v>32</v>
      </c>
      <c r="C4" s="6" t="s">
        <v>8</v>
      </c>
      <c r="D4" s="6" t="s">
        <v>62</v>
      </c>
      <c r="E4" s="6" t="s">
        <v>63</v>
      </c>
      <c r="F4" s="6"/>
    </row>
    <row r="5" spans="1:6" ht="19.5" customHeight="1">
      <c r="A5" s="9">
        <v>301</v>
      </c>
      <c r="B5" s="6" t="s">
        <v>64</v>
      </c>
      <c r="C5" s="6">
        <f>D5+E5</f>
        <v>158.94</v>
      </c>
      <c r="D5" s="6">
        <f>D6+D7+D8+D9+D10+D11+D12+D13</f>
        <v>158.94</v>
      </c>
      <c r="E5" s="6"/>
      <c r="F5" s="6"/>
    </row>
    <row r="6" spans="1:6" ht="19.5" customHeight="1">
      <c r="A6" s="9">
        <v>30101</v>
      </c>
      <c r="B6" s="6" t="s">
        <v>65</v>
      </c>
      <c r="C6" s="6">
        <f aca="true" t="shared" si="0" ref="C6:C36">D6+E6</f>
        <v>32.35</v>
      </c>
      <c r="D6" s="6">
        <v>32.35</v>
      </c>
      <c r="E6" s="6"/>
      <c r="F6" s="6"/>
    </row>
    <row r="7" spans="1:6" ht="19.5" customHeight="1">
      <c r="A7" s="9">
        <v>30102</v>
      </c>
      <c r="B7" s="6" t="s">
        <v>66</v>
      </c>
      <c r="C7" s="6">
        <f t="shared" si="0"/>
        <v>63.68</v>
      </c>
      <c r="D7" s="6">
        <v>63.68</v>
      </c>
      <c r="E7" s="6"/>
      <c r="F7" s="6"/>
    </row>
    <row r="8" spans="1:6" ht="19.5" customHeight="1">
      <c r="A8" s="9">
        <v>30103</v>
      </c>
      <c r="B8" s="6" t="s">
        <v>67</v>
      </c>
      <c r="C8" s="6">
        <f t="shared" si="0"/>
        <v>7.92</v>
      </c>
      <c r="D8" s="6">
        <v>7.92</v>
      </c>
      <c r="E8" s="6"/>
      <c r="F8" s="6"/>
    </row>
    <row r="9" spans="1:6" ht="19.5" customHeight="1">
      <c r="A9" s="9">
        <v>30106</v>
      </c>
      <c r="B9" s="6" t="s">
        <v>68</v>
      </c>
      <c r="C9" s="6">
        <f t="shared" si="0"/>
        <v>5.32</v>
      </c>
      <c r="D9" s="6">
        <v>5.32</v>
      </c>
      <c r="E9" s="6"/>
      <c r="F9" s="6"/>
    </row>
    <row r="10" spans="1:6" ht="19.5" customHeight="1">
      <c r="A10" s="9">
        <v>30108</v>
      </c>
      <c r="B10" s="6" t="s">
        <v>69</v>
      </c>
      <c r="C10" s="6">
        <f t="shared" si="0"/>
        <v>32.8</v>
      </c>
      <c r="D10" s="6">
        <v>32.8</v>
      </c>
      <c r="E10" s="6"/>
      <c r="F10" s="6"/>
    </row>
    <row r="11" spans="1:6" ht="19.5" customHeight="1">
      <c r="A11" s="9">
        <v>30109</v>
      </c>
      <c r="B11" s="6" t="s">
        <v>70</v>
      </c>
      <c r="C11" s="6">
        <f t="shared" si="0"/>
        <v>5.19</v>
      </c>
      <c r="D11" s="6">
        <v>5.19</v>
      </c>
      <c r="E11" s="6"/>
      <c r="F11" s="6"/>
    </row>
    <row r="12" spans="1:6" ht="19.5" customHeight="1">
      <c r="A12" s="9">
        <v>30112</v>
      </c>
      <c r="B12" s="6" t="s">
        <v>71</v>
      </c>
      <c r="C12" s="6">
        <f t="shared" si="0"/>
        <v>9.46</v>
      </c>
      <c r="D12" s="6">
        <v>9.46</v>
      </c>
      <c r="E12" s="6"/>
      <c r="F12" s="6"/>
    </row>
    <row r="13" spans="1:6" ht="19.5" customHeight="1">
      <c r="A13" s="9">
        <v>30199</v>
      </c>
      <c r="B13" s="6" t="s">
        <v>72</v>
      </c>
      <c r="C13" s="6">
        <f t="shared" si="0"/>
        <v>2.22</v>
      </c>
      <c r="D13" s="6">
        <v>2.22</v>
      </c>
      <c r="E13" s="6"/>
      <c r="F13" s="6"/>
    </row>
    <row r="14" spans="1:6" ht="19.5" customHeight="1">
      <c r="A14" s="9">
        <v>302</v>
      </c>
      <c r="B14" s="6" t="s">
        <v>73</v>
      </c>
      <c r="C14" s="6">
        <f t="shared" si="0"/>
        <v>39.230000000000004</v>
      </c>
      <c r="D14" s="6"/>
      <c r="E14" s="6">
        <f>E15+E16+E17+E18+E19+E20+E21+E22+E23+E24+E25+E26</f>
        <v>39.230000000000004</v>
      </c>
      <c r="F14" s="6"/>
    </row>
    <row r="15" spans="1:6" ht="19.5" customHeight="1">
      <c r="A15" s="9">
        <v>30201</v>
      </c>
      <c r="B15" s="6" t="s">
        <v>74</v>
      </c>
      <c r="C15" s="6">
        <f t="shared" si="0"/>
        <v>2.73</v>
      </c>
      <c r="D15" s="6"/>
      <c r="E15" s="6">
        <v>2.73</v>
      </c>
      <c r="F15" s="6"/>
    </row>
    <row r="16" spans="1:6" ht="19.5" customHeight="1">
      <c r="A16" s="9">
        <v>30205</v>
      </c>
      <c r="B16" s="6" t="s">
        <v>75</v>
      </c>
      <c r="C16" s="6">
        <f t="shared" si="0"/>
        <v>1</v>
      </c>
      <c r="D16" s="6"/>
      <c r="E16" s="6">
        <v>1</v>
      </c>
      <c r="F16" s="6"/>
    </row>
    <row r="17" spans="1:6" ht="19.5" customHeight="1">
      <c r="A17" s="9">
        <v>30206</v>
      </c>
      <c r="B17" s="6" t="s">
        <v>76</v>
      </c>
      <c r="C17" s="6">
        <f t="shared" si="0"/>
        <v>3.32</v>
      </c>
      <c r="D17" s="6"/>
      <c r="E17" s="6">
        <v>3.32</v>
      </c>
      <c r="F17" s="6"/>
    </row>
    <row r="18" spans="1:6" ht="19.5" customHeight="1">
      <c r="A18" s="9">
        <v>30207</v>
      </c>
      <c r="B18" s="6" t="s">
        <v>77</v>
      </c>
      <c r="C18" s="6">
        <f t="shared" si="0"/>
        <v>0.83</v>
      </c>
      <c r="D18" s="6"/>
      <c r="E18" s="6">
        <v>0.83</v>
      </c>
      <c r="F18" s="6"/>
    </row>
    <row r="19" spans="1:6" ht="19.5" customHeight="1">
      <c r="A19" s="9">
        <v>30208</v>
      </c>
      <c r="B19" s="6" t="s">
        <v>78</v>
      </c>
      <c r="C19" s="6">
        <f t="shared" si="0"/>
        <v>1.67</v>
      </c>
      <c r="D19" s="6"/>
      <c r="E19" s="6">
        <v>1.67</v>
      </c>
      <c r="F19" s="6"/>
    </row>
    <row r="20" spans="1:6" ht="19.5" customHeight="1">
      <c r="A20" s="9">
        <v>30211</v>
      </c>
      <c r="B20" s="6" t="s">
        <v>79</v>
      </c>
      <c r="C20" s="6">
        <f t="shared" si="0"/>
        <v>12.08</v>
      </c>
      <c r="D20" s="6"/>
      <c r="E20" s="6">
        <v>12.08</v>
      </c>
      <c r="F20" s="6"/>
    </row>
    <row r="21" spans="1:6" ht="19.5" customHeight="1">
      <c r="A21" s="9">
        <v>30213</v>
      </c>
      <c r="B21" s="6" t="s">
        <v>80</v>
      </c>
      <c r="C21" s="6">
        <f t="shared" si="0"/>
        <v>1.2</v>
      </c>
      <c r="D21" s="6"/>
      <c r="E21" s="6">
        <v>1.2</v>
      </c>
      <c r="F21" s="6"/>
    </row>
    <row r="22" spans="1:6" ht="19.5" customHeight="1">
      <c r="A22" s="9">
        <v>30217</v>
      </c>
      <c r="B22" s="6" t="s">
        <v>81</v>
      </c>
      <c r="C22" s="6">
        <f t="shared" si="0"/>
        <v>0.46</v>
      </c>
      <c r="D22" s="6"/>
      <c r="E22" s="6">
        <v>0.46</v>
      </c>
      <c r="F22" s="6"/>
    </row>
    <row r="23" spans="1:6" ht="19.5" customHeight="1">
      <c r="A23" s="9">
        <v>30227</v>
      </c>
      <c r="B23" s="6" t="s">
        <v>82</v>
      </c>
      <c r="C23" s="6">
        <f t="shared" si="0"/>
        <v>6.48</v>
      </c>
      <c r="D23" s="6"/>
      <c r="E23" s="6">
        <v>6.48</v>
      </c>
      <c r="F23" s="6"/>
    </row>
    <row r="24" spans="1:6" ht="19.5" customHeight="1">
      <c r="A24" s="9">
        <v>30228</v>
      </c>
      <c r="B24" s="6" t="s">
        <v>83</v>
      </c>
      <c r="C24" s="6">
        <f t="shared" si="0"/>
        <v>0.8</v>
      </c>
      <c r="D24" s="6"/>
      <c r="E24" s="6">
        <v>0.8</v>
      </c>
      <c r="F24" s="6"/>
    </row>
    <row r="25" spans="1:6" ht="19.5" customHeight="1">
      <c r="A25" s="9">
        <v>30231</v>
      </c>
      <c r="B25" s="6" t="s">
        <v>84</v>
      </c>
      <c r="C25" s="6">
        <f t="shared" si="0"/>
        <v>8.5</v>
      </c>
      <c r="D25" s="6"/>
      <c r="E25" s="6">
        <v>8.5</v>
      </c>
      <c r="F25" s="6"/>
    </row>
    <row r="26" spans="1:6" ht="19.5" customHeight="1">
      <c r="A26" s="9">
        <v>30299</v>
      </c>
      <c r="B26" s="6" t="s">
        <v>85</v>
      </c>
      <c r="C26" s="6">
        <f t="shared" si="0"/>
        <v>0.16</v>
      </c>
      <c r="D26" s="6"/>
      <c r="E26" s="6">
        <v>0.16</v>
      </c>
      <c r="F26" s="6"/>
    </row>
    <row r="27" spans="1:6" ht="19.5" customHeight="1">
      <c r="A27" s="9">
        <v>303</v>
      </c>
      <c r="B27" s="6" t="s">
        <v>86</v>
      </c>
      <c r="C27" s="6">
        <f t="shared" si="0"/>
        <v>257.97</v>
      </c>
      <c r="D27" s="6">
        <f>D28+D29+D30+D31+D32+D33</f>
        <v>257.97</v>
      </c>
      <c r="E27" s="6"/>
      <c r="F27" s="6"/>
    </row>
    <row r="28" spans="1:6" ht="19.5" customHeight="1">
      <c r="A28" s="9">
        <v>30302</v>
      </c>
      <c r="B28" s="6" t="s">
        <v>87</v>
      </c>
      <c r="C28" s="6">
        <f t="shared" si="0"/>
        <v>0.21</v>
      </c>
      <c r="D28" s="6">
        <v>0.21</v>
      </c>
      <c r="E28" s="6"/>
      <c r="F28" s="6"/>
    </row>
    <row r="29" spans="1:6" ht="19.5" customHeight="1">
      <c r="A29" s="9">
        <v>30305</v>
      </c>
      <c r="B29" s="6" t="s">
        <v>88</v>
      </c>
      <c r="C29" s="6">
        <f t="shared" si="0"/>
        <v>11.77</v>
      </c>
      <c r="D29" s="6">
        <v>11.77</v>
      </c>
      <c r="E29" s="6"/>
      <c r="F29" s="6"/>
    </row>
    <row r="30" spans="1:6" ht="19.5" customHeight="1">
      <c r="A30" s="9">
        <v>30310</v>
      </c>
      <c r="B30" s="6" t="s">
        <v>89</v>
      </c>
      <c r="C30" s="25">
        <f t="shared" si="0"/>
        <v>228.92</v>
      </c>
      <c r="D30" s="25">
        <v>228.92</v>
      </c>
      <c r="E30" s="6"/>
      <c r="F30" s="6"/>
    </row>
    <row r="31" spans="1:6" ht="19.5" customHeight="1">
      <c r="A31" s="9">
        <v>30311</v>
      </c>
      <c r="B31" s="6" t="s">
        <v>55</v>
      </c>
      <c r="C31" s="6">
        <f t="shared" si="0"/>
        <v>10.71</v>
      </c>
      <c r="D31" s="6">
        <v>10.71</v>
      </c>
      <c r="E31" s="6"/>
      <c r="F31" s="6"/>
    </row>
    <row r="32" spans="1:6" ht="19.5" customHeight="1">
      <c r="A32" s="9">
        <v>30313</v>
      </c>
      <c r="B32" s="6" t="s">
        <v>90</v>
      </c>
      <c r="C32" s="6">
        <f t="shared" si="0"/>
        <v>4.45</v>
      </c>
      <c r="D32" s="6">
        <v>4.45</v>
      </c>
      <c r="E32" s="6"/>
      <c r="F32" s="6"/>
    </row>
    <row r="33" spans="1:6" ht="19.5" customHeight="1">
      <c r="A33" s="9">
        <v>30399</v>
      </c>
      <c r="B33" s="6" t="s">
        <v>91</v>
      </c>
      <c r="C33" s="6">
        <f t="shared" si="0"/>
        <v>1.91</v>
      </c>
      <c r="D33" s="6">
        <v>1.91</v>
      </c>
      <c r="E33" s="6"/>
      <c r="F33" s="6"/>
    </row>
    <row r="34" spans="1:6" ht="19.5" customHeight="1">
      <c r="A34" s="9">
        <v>310</v>
      </c>
      <c r="B34" s="6" t="s">
        <v>92</v>
      </c>
      <c r="C34" s="25">
        <v>3.8</v>
      </c>
      <c r="D34" s="25"/>
      <c r="E34" s="25">
        <v>3.8</v>
      </c>
      <c r="F34" s="6"/>
    </row>
    <row r="35" spans="1:6" ht="19.5" customHeight="1">
      <c r="A35" s="9">
        <v>31002</v>
      </c>
      <c r="B35" s="6" t="s">
        <v>93</v>
      </c>
      <c r="C35" s="6">
        <f t="shared" si="0"/>
        <v>3.8</v>
      </c>
      <c r="D35" s="6"/>
      <c r="E35" s="6">
        <v>3.8</v>
      </c>
      <c r="F35" s="6"/>
    </row>
    <row r="36" spans="1:6" ht="19.5" customHeight="1">
      <c r="A36" s="11"/>
      <c r="B36" s="11" t="s">
        <v>8</v>
      </c>
      <c r="C36" s="6">
        <f t="shared" si="0"/>
        <v>459.94000000000005</v>
      </c>
      <c r="D36" s="6">
        <f>D5+D27</f>
        <v>416.91</v>
      </c>
      <c r="E36" s="6">
        <f>E14+E34</f>
        <v>43.03</v>
      </c>
      <c r="F36" s="6"/>
    </row>
  </sheetData>
  <sheetProtection/>
  <mergeCells count="5">
    <mergeCell ref="A2:D2"/>
    <mergeCell ref="E2:F2"/>
    <mergeCell ref="A3:B3"/>
    <mergeCell ref="C3:E3"/>
    <mergeCell ref="F3:F4"/>
  </mergeCells>
  <printOptions/>
  <pageMargins left="0.51" right="0.51" top="0.55" bottom="0.5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workbookViewId="0" topLeftCell="A1">
      <selection activeCell="G23" sqref="G23"/>
    </sheetView>
  </sheetViews>
  <sheetFormatPr defaultColWidth="9.00390625" defaultRowHeight="13.5"/>
  <cols>
    <col min="1" max="1" width="11.75390625" style="0" customWidth="1"/>
    <col min="6" max="6" width="12.25390625" style="0" customWidth="1"/>
    <col min="12" max="12" width="10.875" style="0" customWidth="1"/>
  </cols>
  <sheetData>
    <row r="1" spans="1:12" ht="30" customHeight="1">
      <c r="A1" s="1" t="s">
        <v>94</v>
      </c>
      <c r="B1" s="15" t="s">
        <v>95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0.25" customHeight="1">
      <c r="A2" s="4" t="s">
        <v>96</v>
      </c>
      <c r="B2" s="4"/>
      <c r="C2" s="4"/>
      <c r="D2" s="4"/>
      <c r="E2" s="4"/>
      <c r="F2" s="4"/>
      <c r="G2" s="21"/>
      <c r="H2" s="21"/>
      <c r="I2" s="21"/>
      <c r="J2" s="21"/>
      <c r="K2" s="23" t="s">
        <v>3</v>
      </c>
      <c r="L2" s="23"/>
    </row>
    <row r="3" spans="1:12" ht="48.75" customHeight="1">
      <c r="A3" s="8" t="s">
        <v>97</v>
      </c>
      <c r="B3" s="8"/>
      <c r="C3" s="8"/>
      <c r="D3" s="8"/>
      <c r="E3" s="8"/>
      <c r="F3" s="8"/>
      <c r="G3" s="8" t="s">
        <v>98</v>
      </c>
      <c r="H3" s="8"/>
      <c r="I3" s="8"/>
      <c r="J3" s="8"/>
      <c r="K3" s="8"/>
      <c r="L3" s="8"/>
    </row>
    <row r="4" spans="1:12" ht="48.75" customHeight="1">
      <c r="A4" s="8" t="s">
        <v>8</v>
      </c>
      <c r="B4" s="6" t="s">
        <v>99</v>
      </c>
      <c r="C4" s="8" t="s">
        <v>100</v>
      </c>
      <c r="D4" s="8"/>
      <c r="E4" s="8"/>
      <c r="F4" s="6" t="s">
        <v>81</v>
      </c>
      <c r="G4" s="8" t="s">
        <v>8</v>
      </c>
      <c r="H4" s="6" t="s">
        <v>99</v>
      </c>
      <c r="I4" s="8" t="s">
        <v>100</v>
      </c>
      <c r="J4" s="8"/>
      <c r="K4" s="8"/>
      <c r="L4" s="6" t="s">
        <v>81</v>
      </c>
    </row>
    <row r="5" spans="1:12" ht="48.75" customHeight="1">
      <c r="A5" s="8"/>
      <c r="B5" s="6"/>
      <c r="C5" s="6" t="s">
        <v>33</v>
      </c>
      <c r="D5" s="6" t="s">
        <v>101</v>
      </c>
      <c r="E5" s="6" t="s">
        <v>102</v>
      </c>
      <c r="F5" s="6"/>
      <c r="G5" s="8"/>
      <c r="H5" s="6"/>
      <c r="I5" s="6" t="s">
        <v>33</v>
      </c>
      <c r="J5" s="6" t="s">
        <v>101</v>
      </c>
      <c r="K5" s="6" t="s">
        <v>102</v>
      </c>
      <c r="L5" s="6"/>
    </row>
    <row r="6" spans="1:12" ht="48.75" customHeight="1">
      <c r="A6" s="22">
        <v>8.92</v>
      </c>
      <c r="B6" s="22"/>
      <c r="C6" s="22">
        <v>8.92</v>
      </c>
      <c r="D6" s="22"/>
      <c r="E6" s="22">
        <v>8.58</v>
      </c>
      <c r="F6" s="22">
        <v>0.34</v>
      </c>
      <c r="G6" s="7">
        <f>I6+L6</f>
        <v>8.96</v>
      </c>
      <c r="H6" s="7"/>
      <c r="I6" s="7">
        <f>J6+K6</f>
        <v>8.5</v>
      </c>
      <c r="J6" s="7"/>
      <c r="K6" s="7">
        <v>8.5</v>
      </c>
      <c r="L6" s="7">
        <v>0.46</v>
      </c>
    </row>
  </sheetData>
  <sheetProtection/>
  <mergeCells count="13">
    <mergeCell ref="B1:L1"/>
    <mergeCell ref="A2:F2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22" sqref="C22"/>
    </sheetView>
  </sheetViews>
  <sheetFormatPr defaultColWidth="9.00390625" defaultRowHeight="13.5"/>
  <cols>
    <col min="1" max="1" width="14.25390625" style="0" customWidth="1"/>
    <col min="2" max="2" width="29.875" style="0" customWidth="1"/>
    <col min="3" max="3" width="9.625" style="0" customWidth="1"/>
    <col min="4" max="4" width="12.375" style="0" customWidth="1"/>
    <col min="5" max="5" width="10.625" style="0" customWidth="1"/>
    <col min="6" max="6" width="11.00390625" style="0" customWidth="1"/>
  </cols>
  <sheetData>
    <row r="1" spans="1:6" ht="34.5" customHeight="1">
      <c r="A1" s="1" t="s">
        <v>103</v>
      </c>
      <c r="B1" s="15"/>
      <c r="C1" s="15" t="s">
        <v>104</v>
      </c>
      <c r="D1" s="15"/>
      <c r="E1" s="15"/>
      <c r="F1" s="15"/>
    </row>
    <row r="2" spans="1:6" ht="21" customHeight="1">
      <c r="A2" s="4" t="s">
        <v>105</v>
      </c>
      <c r="B2" s="4"/>
      <c r="C2" s="16"/>
      <c r="D2" s="16"/>
      <c r="E2" s="4" t="s">
        <v>3</v>
      </c>
      <c r="F2" s="4"/>
    </row>
    <row r="3" spans="1:6" ht="37.5" customHeight="1">
      <c r="A3" s="8" t="s">
        <v>31</v>
      </c>
      <c r="B3" s="8" t="s">
        <v>106</v>
      </c>
      <c r="C3" s="8" t="s">
        <v>107</v>
      </c>
      <c r="D3" s="8" t="s">
        <v>108</v>
      </c>
      <c r="E3" s="8"/>
      <c r="F3" s="8"/>
    </row>
    <row r="4" spans="1:6" ht="36" customHeight="1">
      <c r="A4" s="8"/>
      <c r="B4" s="8"/>
      <c r="C4" s="8"/>
      <c r="D4" s="8" t="s">
        <v>8</v>
      </c>
      <c r="E4" s="8" t="s">
        <v>34</v>
      </c>
      <c r="F4" s="8" t="s">
        <v>35</v>
      </c>
    </row>
    <row r="5" spans="1:6" ht="37.5" customHeight="1">
      <c r="A5" s="8">
        <v>0</v>
      </c>
      <c r="B5" s="8" t="s">
        <v>109</v>
      </c>
      <c r="C5" s="8">
        <v>0</v>
      </c>
      <c r="D5" s="8">
        <v>0</v>
      </c>
      <c r="E5" s="8">
        <v>0</v>
      </c>
      <c r="F5" s="8">
        <v>0</v>
      </c>
    </row>
    <row r="6" spans="1:6" ht="27" customHeight="1">
      <c r="A6" s="8"/>
      <c r="B6" s="8"/>
      <c r="C6" s="8"/>
      <c r="D6" s="8">
        <v>0</v>
      </c>
      <c r="E6" s="8">
        <v>0</v>
      </c>
      <c r="F6" s="8">
        <v>0</v>
      </c>
    </row>
    <row r="7" spans="1:6" ht="27" customHeight="1">
      <c r="A7" s="8"/>
      <c r="B7" s="8"/>
      <c r="C7" s="8"/>
      <c r="D7" s="8">
        <v>0</v>
      </c>
      <c r="E7" s="8">
        <v>0</v>
      </c>
      <c r="F7" s="8">
        <v>0</v>
      </c>
    </row>
    <row r="8" spans="1:6" ht="27" customHeight="1">
      <c r="A8" s="8" t="s">
        <v>8</v>
      </c>
      <c r="B8" s="8"/>
      <c r="C8" s="8">
        <v>0</v>
      </c>
      <c r="D8" s="8">
        <v>0</v>
      </c>
      <c r="E8" s="8">
        <v>0</v>
      </c>
      <c r="F8" s="8">
        <v>0</v>
      </c>
    </row>
    <row r="9" spans="1:6" ht="22.5" customHeight="1">
      <c r="A9" s="20" t="s">
        <v>110</v>
      </c>
      <c r="B9" s="20"/>
      <c r="C9" s="20"/>
      <c r="D9" s="20"/>
      <c r="E9" s="20"/>
      <c r="F9" s="20"/>
    </row>
  </sheetData>
  <sheetProtection/>
  <mergeCells count="8">
    <mergeCell ref="A2:B2"/>
    <mergeCell ref="E2:F2"/>
    <mergeCell ref="D3:F3"/>
    <mergeCell ref="A8:B8"/>
    <mergeCell ref="A9:F9"/>
    <mergeCell ref="A3:A4"/>
    <mergeCell ref="B3:B4"/>
    <mergeCell ref="C3:C4"/>
  </mergeCells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4">
      <selection activeCell="B10" sqref="B10"/>
    </sheetView>
  </sheetViews>
  <sheetFormatPr defaultColWidth="9.00390625" defaultRowHeight="13.5"/>
  <cols>
    <col min="1" max="1" width="24.375" style="0" customWidth="1"/>
    <col min="2" max="2" width="23.50390625" style="0" customWidth="1"/>
    <col min="3" max="3" width="25.75390625" style="0" customWidth="1"/>
    <col min="4" max="4" width="15.25390625" style="0" customWidth="1"/>
  </cols>
  <sheetData>
    <row r="1" spans="1:4" ht="24">
      <c r="A1" s="1" t="s">
        <v>111</v>
      </c>
      <c r="B1" s="2" t="s">
        <v>112</v>
      </c>
      <c r="C1" s="2"/>
      <c r="D1" s="15"/>
    </row>
    <row r="2" spans="1:4" ht="33.75" customHeight="1">
      <c r="A2" s="17" t="s">
        <v>105</v>
      </c>
      <c r="B2" s="17"/>
      <c r="C2" s="16"/>
      <c r="D2" s="16" t="s">
        <v>3</v>
      </c>
    </row>
    <row r="3" spans="1:4" ht="27.75" customHeight="1">
      <c r="A3" s="6" t="s">
        <v>4</v>
      </c>
      <c r="B3" s="6"/>
      <c r="C3" s="6" t="s">
        <v>5</v>
      </c>
      <c r="D3" s="6"/>
    </row>
    <row r="4" spans="1:4" ht="27.75" customHeight="1">
      <c r="A4" s="6" t="s">
        <v>6</v>
      </c>
      <c r="B4" s="6" t="s">
        <v>7</v>
      </c>
      <c r="C4" s="6" t="s">
        <v>6</v>
      </c>
      <c r="D4" s="6" t="s">
        <v>7</v>
      </c>
    </row>
    <row r="5" spans="1:4" ht="27.75" customHeight="1">
      <c r="A5" s="18" t="s">
        <v>113</v>
      </c>
      <c r="B5" s="6">
        <v>394.07</v>
      </c>
      <c r="C5" s="18" t="s">
        <v>14</v>
      </c>
      <c r="D5" s="6">
        <v>0</v>
      </c>
    </row>
    <row r="6" spans="1:4" ht="27.75" customHeight="1">
      <c r="A6" s="18" t="s">
        <v>114</v>
      </c>
      <c r="B6" s="6">
        <v>0</v>
      </c>
      <c r="C6" s="18" t="s">
        <v>16</v>
      </c>
      <c r="D6" s="6">
        <v>0</v>
      </c>
    </row>
    <row r="7" spans="1:4" ht="27.75" customHeight="1">
      <c r="A7" s="18" t="s">
        <v>115</v>
      </c>
      <c r="B7" s="6">
        <v>0</v>
      </c>
      <c r="C7" s="18" t="s">
        <v>17</v>
      </c>
      <c r="D7" s="6">
        <v>40.35</v>
      </c>
    </row>
    <row r="8" spans="1:4" ht="27.75" customHeight="1">
      <c r="A8" s="18" t="s">
        <v>116</v>
      </c>
      <c r="B8" s="6"/>
      <c r="C8" s="18" t="s">
        <v>19</v>
      </c>
      <c r="D8" s="6">
        <v>15.16</v>
      </c>
    </row>
    <row r="9" spans="1:4" ht="27.75" customHeight="1">
      <c r="A9" s="18" t="s">
        <v>117</v>
      </c>
      <c r="B9" s="6"/>
      <c r="C9" s="18" t="s">
        <v>20</v>
      </c>
      <c r="D9" s="6">
        <v>7.32</v>
      </c>
    </row>
    <row r="10" spans="1:4" ht="27.75" customHeight="1">
      <c r="A10" s="6"/>
      <c r="B10" s="6"/>
      <c r="C10" s="18" t="s">
        <v>21</v>
      </c>
      <c r="D10" s="6">
        <v>419.31</v>
      </c>
    </row>
    <row r="11" spans="1:4" ht="27.75" customHeight="1">
      <c r="A11" s="6"/>
      <c r="B11" s="6"/>
      <c r="C11" s="19"/>
      <c r="D11" s="6"/>
    </row>
    <row r="12" spans="1:4" ht="27.75" customHeight="1">
      <c r="A12" s="6"/>
      <c r="B12" s="6"/>
      <c r="C12" s="18"/>
      <c r="D12" s="6"/>
    </row>
    <row r="13" spans="1:4" ht="27.75" customHeight="1">
      <c r="A13" s="6"/>
      <c r="B13" s="6"/>
      <c r="C13" s="6"/>
      <c r="D13" s="6"/>
    </row>
    <row r="14" spans="1:4" ht="27.75" customHeight="1">
      <c r="A14" s="6"/>
      <c r="B14" s="6"/>
      <c r="C14" s="6"/>
      <c r="D14" s="6"/>
    </row>
    <row r="15" spans="1:4" ht="27.75" customHeight="1">
      <c r="A15" s="6" t="s">
        <v>118</v>
      </c>
      <c r="B15" s="6">
        <f>SUM(B5:B14)</f>
        <v>394.07</v>
      </c>
      <c r="C15" s="6" t="s">
        <v>119</v>
      </c>
      <c r="D15" s="6">
        <f>SUM(D5:D14)</f>
        <v>482.14</v>
      </c>
    </row>
    <row r="16" spans="1:4" ht="27.75" customHeight="1">
      <c r="A16" s="18" t="s">
        <v>120</v>
      </c>
      <c r="B16" s="6">
        <v>0</v>
      </c>
      <c r="C16" s="6"/>
      <c r="D16" s="6"/>
    </row>
    <row r="17" spans="1:4" ht="27.75" customHeight="1">
      <c r="A17" s="18" t="s">
        <v>121</v>
      </c>
      <c r="B17" s="6">
        <v>258.69</v>
      </c>
      <c r="C17" s="18" t="s">
        <v>122</v>
      </c>
      <c r="D17" s="6">
        <v>170.62</v>
      </c>
    </row>
    <row r="18" spans="1:4" ht="27.75" customHeight="1">
      <c r="A18" s="6"/>
      <c r="B18" s="6"/>
      <c r="C18" s="6"/>
      <c r="D18" s="6"/>
    </row>
    <row r="19" spans="1:4" ht="27.75" customHeight="1">
      <c r="A19" s="6"/>
      <c r="B19" s="6"/>
      <c r="C19" s="6"/>
      <c r="D19" s="6"/>
    </row>
    <row r="20" spans="1:4" ht="27.75" customHeight="1">
      <c r="A20" s="6" t="s">
        <v>23</v>
      </c>
      <c r="B20" s="6">
        <f>SUM(B15:B19)</f>
        <v>652.76</v>
      </c>
      <c r="C20" s="6" t="s">
        <v>24</v>
      </c>
      <c r="D20" s="6">
        <f>SUM(D15:D19)</f>
        <v>652.76</v>
      </c>
    </row>
  </sheetData>
  <sheetProtection/>
  <mergeCells count="4">
    <mergeCell ref="B1:C1"/>
    <mergeCell ref="A2:B2"/>
    <mergeCell ref="A3:B3"/>
    <mergeCell ref="C3:D3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7">
      <selection activeCell="K16" sqref="K16"/>
    </sheetView>
  </sheetViews>
  <sheetFormatPr defaultColWidth="9.00390625" defaultRowHeight="27.75" customHeight="1"/>
  <cols>
    <col min="1" max="1" width="8.50390625" style="0" customWidth="1"/>
    <col min="2" max="2" width="31.125" style="0" customWidth="1"/>
    <col min="3" max="4" width="8.50390625" style="0" customWidth="1"/>
    <col min="5" max="5" width="8.375" style="0" customWidth="1"/>
    <col min="6" max="6" width="6.25390625" style="0" customWidth="1"/>
    <col min="7" max="7" width="4.00390625" style="0" customWidth="1"/>
    <col min="8" max="8" width="4.75390625" style="0" customWidth="1"/>
    <col min="9" max="9" width="3.875" style="0" customWidth="1"/>
    <col min="10" max="10" width="4.625" style="0" customWidth="1"/>
    <col min="11" max="11" width="3.25390625" style="0" customWidth="1"/>
    <col min="12" max="12" width="5.00390625" style="0" customWidth="1"/>
  </cols>
  <sheetData>
    <row r="1" spans="1:12" ht="27.75" customHeight="1">
      <c r="A1" s="14" t="s">
        <v>123</v>
      </c>
      <c r="B1" s="15"/>
      <c r="C1" s="15"/>
      <c r="D1" s="2" t="s">
        <v>124</v>
      </c>
      <c r="E1" s="2"/>
      <c r="F1" s="2"/>
      <c r="G1" s="2"/>
      <c r="H1" s="2"/>
      <c r="I1" s="15"/>
      <c r="J1" s="15"/>
      <c r="K1" s="15"/>
      <c r="L1" s="15"/>
    </row>
    <row r="2" spans="1:12" ht="27.75" customHeight="1">
      <c r="A2" s="4" t="s">
        <v>59</v>
      </c>
      <c r="B2" s="4"/>
      <c r="C2" s="4"/>
      <c r="D2" s="4"/>
      <c r="E2" s="4"/>
      <c r="F2" s="4"/>
      <c r="G2" s="16"/>
      <c r="H2" s="16"/>
      <c r="I2" s="16"/>
      <c r="J2" s="4" t="s">
        <v>3</v>
      </c>
      <c r="K2" s="4"/>
      <c r="L2" s="4"/>
    </row>
    <row r="3" spans="1:12" ht="81" customHeight="1">
      <c r="A3" s="6" t="s">
        <v>125</v>
      </c>
      <c r="B3" s="6"/>
      <c r="C3" s="6" t="s">
        <v>8</v>
      </c>
      <c r="D3" s="6" t="s">
        <v>121</v>
      </c>
      <c r="E3" s="6" t="s">
        <v>126</v>
      </c>
      <c r="F3" s="6" t="s">
        <v>127</v>
      </c>
      <c r="G3" s="6" t="s">
        <v>128</v>
      </c>
      <c r="H3" s="6" t="s">
        <v>129</v>
      </c>
      <c r="I3" s="6" t="s">
        <v>130</v>
      </c>
      <c r="J3" s="6" t="s">
        <v>131</v>
      </c>
      <c r="K3" s="6" t="s">
        <v>132</v>
      </c>
      <c r="L3" s="6" t="s">
        <v>120</v>
      </c>
    </row>
    <row r="4" spans="1:12" ht="24.75" customHeight="1">
      <c r="A4" s="7" t="s">
        <v>31</v>
      </c>
      <c r="B4" s="8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4.75" customHeight="1">
      <c r="A5" s="9">
        <v>208</v>
      </c>
      <c r="B5" s="6" t="s">
        <v>36</v>
      </c>
      <c r="C5" s="7">
        <f>D5+E5</f>
        <v>40.349999999999994</v>
      </c>
      <c r="D5" s="7"/>
      <c r="E5" s="7">
        <f>E6+E10+E12</f>
        <v>40.349999999999994</v>
      </c>
      <c r="F5" s="7"/>
      <c r="G5" s="7"/>
      <c r="H5" s="7"/>
      <c r="I5" s="7"/>
      <c r="J5" s="7"/>
      <c r="K5" s="7"/>
      <c r="L5" s="7"/>
    </row>
    <row r="6" spans="1:12" ht="24.75" customHeight="1">
      <c r="A6" s="6">
        <v>20805</v>
      </c>
      <c r="B6" s="6" t="s">
        <v>37</v>
      </c>
      <c r="C6" s="7">
        <f aca="true" t="shared" si="0" ref="C6:C26">D6+E6</f>
        <v>38.199999999999996</v>
      </c>
      <c r="D6" s="7"/>
      <c r="E6" s="7">
        <f>E7+E8+E9</f>
        <v>38.199999999999996</v>
      </c>
      <c r="F6" s="7"/>
      <c r="G6" s="7"/>
      <c r="H6" s="7"/>
      <c r="I6" s="7"/>
      <c r="J6" s="7"/>
      <c r="K6" s="7"/>
      <c r="L6" s="7"/>
    </row>
    <row r="7" spans="1:12" ht="24.75" customHeight="1">
      <c r="A7" s="10">
        <v>2080504</v>
      </c>
      <c r="B7" s="6" t="s">
        <v>38</v>
      </c>
      <c r="C7" s="7">
        <f t="shared" si="0"/>
        <v>0.21</v>
      </c>
      <c r="D7" s="7"/>
      <c r="E7" s="7">
        <v>0.21</v>
      </c>
      <c r="F7" s="7"/>
      <c r="G7" s="7"/>
      <c r="H7" s="7"/>
      <c r="I7" s="7"/>
      <c r="J7" s="7"/>
      <c r="K7" s="7"/>
      <c r="L7" s="7"/>
    </row>
    <row r="8" spans="1:12" ht="24.75" customHeight="1">
      <c r="A8" s="10">
        <v>2080505</v>
      </c>
      <c r="B8" s="6" t="s">
        <v>39</v>
      </c>
      <c r="C8" s="7">
        <f t="shared" si="0"/>
        <v>32.8</v>
      </c>
      <c r="D8" s="7"/>
      <c r="E8" s="7">
        <v>32.8</v>
      </c>
      <c r="F8" s="7"/>
      <c r="G8" s="7"/>
      <c r="H8" s="7"/>
      <c r="I8" s="7"/>
      <c r="J8" s="7"/>
      <c r="K8" s="7"/>
      <c r="L8" s="7"/>
    </row>
    <row r="9" spans="1:12" ht="24.75" customHeight="1">
      <c r="A9" s="10">
        <v>2080506</v>
      </c>
      <c r="B9" s="6" t="s">
        <v>40</v>
      </c>
      <c r="C9" s="7">
        <f t="shared" si="0"/>
        <v>5.19</v>
      </c>
      <c r="D9" s="7"/>
      <c r="E9" s="7">
        <v>5.19</v>
      </c>
      <c r="F9" s="7"/>
      <c r="G9" s="7"/>
      <c r="H9" s="7"/>
      <c r="I9" s="7"/>
      <c r="J9" s="7"/>
      <c r="K9" s="7"/>
      <c r="L9" s="7"/>
    </row>
    <row r="10" spans="1:12" ht="24.75" customHeight="1">
      <c r="A10" s="10">
        <v>20811</v>
      </c>
      <c r="B10" s="6" t="s">
        <v>41</v>
      </c>
      <c r="C10" s="7">
        <f t="shared" si="0"/>
        <v>1.24</v>
      </c>
      <c r="D10" s="7"/>
      <c r="E10" s="7">
        <f>E11</f>
        <v>1.24</v>
      </c>
      <c r="F10" s="7"/>
      <c r="G10" s="7"/>
      <c r="H10" s="7"/>
      <c r="I10" s="7"/>
      <c r="J10" s="7"/>
      <c r="K10" s="7"/>
      <c r="L10" s="7"/>
    </row>
    <row r="11" spans="1:12" ht="24.75" customHeight="1">
      <c r="A11" s="10">
        <v>2081105</v>
      </c>
      <c r="B11" s="6" t="s">
        <v>42</v>
      </c>
      <c r="C11" s="7">
        <f t="shared" si="0"/>
        <v>1.24</v>
      </c>
      <c r="D11" s="7"/>
      <c r="E11" s="7">
        <v>1.24</v>
      </c>
      <c r="F11" s="7"/>
      <c r="G11" s="7"/>
      <c r="H11" s="7"/>
      <c r="I11" s="7"/>
      <c r="J11" s="7"/>
      <c r="K11" s="7"/>
      <c r="L11" s="7"/>
    </row>
    <row r="12" spans="1:12" ht="24.75" customHeight="1">
      <c r="A12" s="6">
        <v>20827</v>
      </c>
      <c r="B12" s="6" t="s">
        <v>43</v>
      </c>
      <c r="C12" s="7">
        <f t="shared" si="0"/>
        <v>0.9099999999999999</v>
      </c>
      <c r="D12" s="7"/>
      <c r="E12" s="7">
        <f>E13+E14+E15</f>
        <v>0.9099999999999999</v>
      </c>
      <c r="F12" s="7"/>
      <c r="G12" s="7"/>
      <c r="H12" s="7"/>
      <c r="I12" s="7"/>
      <c r="J12" s="7"/>
      <c r="K12" s="7"/>
      <c r="L12" s="7"/>
    </row>
    <row r="13" spans="1:12" ht="24.75" customHeight="1">
      <c r="A13" s="6">
        <v>2082701</v>
      </c>
      <c r="B13" s="6" t="s">
        <v>44</v>
      </c>
      <c r="C13" s="7">
        <f t="shared" si="0"/>
        <v>0.11</v>
      </c>
      <c r="D13" s="7"/>
      <c r="E13" s="7">
        <v>0.11</v>
      </c>
      <c r="F13" s="7"/>
      <c r="G13" s="7"/>
      <c r="H13" s="7"/>
      <c r="I13" s="7"/>
      <c r="J13" s="7"/>
      <c r="K13" s="7"/>
      <c r="L13" s="7"/>
    </row>
    <row r="14" spans="1:12" ht="24.75" customHeight="1">
      <c r="A14" s="10">
        <v>2082702</v>
      </c>
      <c r="B14" s="6" t="s">
        <v>45</v>
      </c>
      <c r="C14" s="7">
        <f t="shared" si="0"/>
        <v>0.18</v>
      </c>
      <c r="D14" s="7"/>
      <c r="E14" s="7">
        <v>0.18</v>
      </c>
      <c r="F14" s="7"/>
      <c r="G14" s="7"/>
      <c r="H14" s="7"/>
      <c r="I14" s="7"/>
      <c r="J14" s="7"/>
      <c r="K14" s="7"/>
      <c r="L14" s="7"/>
    </row>
    <row r="15" spans="1:12" ht="24.75" customHeight="1">
      <c r="A15" s="10">
        <v>2082703</v>
      </c>
      <c r="B15" s="6" t="s">
        <v>46</v>
      </c>
      <c r="C15" s="7">
        <f t="shared" si="0"/>
        <v>0.62</v>
      </c>
      <c r="D15" s="7"/>
      <c r="E15" s="7">
        <v>0.62</v>
      </c>
      <c r="F15" s="7"/>
      <c r="G15" s="7"/>
      <c r="H15" s="7"/>
      <c r="I15" s="7"/>
      <c r="J15" s="7"/>
      <c r="K15" s="7"/>
      <c r="L15" s="7"/>
    </row>
    <row r="16" spans="1:12" ht="24.75" customHeight="1">
      <c r="A16" s="9">
        <v>210</v>
      </c>
      <c r="B16" s="6" t="s">
        <v>47</v>
      </c>
      <c r="C16" s="7">
        <f t="shared" si="0"/>
        <v>7.32</v>
      </c>
      <c r="D16" s="7"/>
      <c r="E16" s="7">
        <f>E17</f>
        <v>7.32</v>
      </c>
      <c r="F16" s="7"/>
      <c r="G16" s="7"/>
      <c r="H16" s="7"/>
      <c r="I16" s="7"/>
      <c r="J16" s="7"/>
      <c r="K16" s="7"/>
      <c r="L16" s="7"/>
    </row>
    <row r="17" spans="1:12" ht="24.75" customHeight="1">
      <c r="A17" s="6">
        <v>21011</v>
      </c>
      <c r="B17" s="6" t="s">
        <v>48</v>
      </c>
      <c r="C17" s="7">
        <f t="shared" si="0"/>
        <v>7.32</v>
      </c>
      <c r="D17" s="7"/>
      <c r="E17" s="7">
        <f>E18</f>
        <v>7.32</v>
      </c>
      <c r="F17" s="7"/>
      <c r="G17" s="7"/>
      <c r="H17" s="7"/>
      <c r="I17" s="7"/>
      <c r="J17" s="7"/>
      <c r="K17" s="7"/>
      <c r="L17" s="7"/>
    </row>
    <row r="18" spans="1:12" ht="24.75" customHeight="1">
      <c r="A18" s="10">
        <v>2101101</v>
      </c>
      <c r="B18" s="6" t="s">
        <v>49</v>
      </c>
      <c r="C18" s="7">
        <f t="shared" si="0"/>
        <v>7.32</v>
      </c>
      <c r="D18" s="7"/>
      <c r="E18" s="7">
        <v>7.32</v>
      </c>
      <c r="F18" s="7"/>
      <c r="G18" s="7"/>
      <c r="H18" s="7"/>
      <c r="I18" s="7"/>
      <c r="J18" s="7"/>
      <c r="K18" s="7"/>
      <c r="L18" s="7"/>
    </row>
    <row r="19" spans="1:12" ht="24.75" customHeight="1">
      <c r="A19" s="9">
        <v>214</v>
      </c>
      <c r="B19" s="9" t="s">
        <v>50</v>
      </c>
      <c r="C19" s="7">
        <f t="shared" si="0"/>
        <v>589.9300000000001</v>
      </c>
      <c r="D19" s="7">
        <f>D20</f>
        <v>258.69</v>
      </c>
      <c r="E19" s="7">
        <f>E20</f>
        <v>331.24</v>
      </c>
      <c r="F19" s="7"/>
      <c r="G19" s="7"/>
      <c r="H19" s="7"/>
      <c r="I19" s="7"/>
      <c r="J19" s="7"/>
      <c r="K19" s="7"/>
      <c r="L19" s="7"/>
    </row>
    <row r="20" spans="1:12" ht="24.75" customHeight="1">
      <c r="A20" s="6">
        <v>21401</v>
      </c>
      <c r="B20" s="6" t="s">
        <v>133</v>
      </c>
      <c r="C20" s="7">
        <f t="shared" si="0"/>
        <v>589.9300000000001</v>
      </c>
      <c r="D20" s="7">
        <f>D21</f>
        <v>258.69</v>
      </c>
      <c r="E20" s="7">
        <f>E21</f>
        <v>331.24</v>
      </c>
      <c r="F20" s="7"/>
      <c r="G20" s="7"/>
      <c r="H20" s="7"/>
      <c r="I20" s="7"/>
      <c r="J20" s="7"/>
      <c r="K20" s="7"/>
      <c r="L20" s="7"/>
    </row>
    <row r="21" spans="1:12" ht="24.75" customHeight="1">
      <c r="A21" s="10">
        <v>2140112</v>
      </c>
      <c r="B21" s="6" t="s">
        <v>52</v>
      </c>
      <c r="C21" s="7">
        <f t="shared" si="0"/>
        <v>589.9300000000001</v>
      </c>
      <c r="D21" s="7">
        <v>258.69</v>
      </c>
      <c r="E21" s="7">
        <v>331.24</v>
      </c>
      <c r="F21" s="7"/>
      <c r="G21" s="7"/>
      <c r="H21" s="7"/>
      <c r="I21" s="7"/>
      <c r="J21" s="7"/>
      <c r="K21" s="7"/>
      <c r="L21" s="7"/>
    </row>
    <row r="22" spans="1:12" ht="24.75" customHeight="1">
      <c r="A22" s="9">
        <v>221</v>
      </c>
      <c r="B22" s="6" t="s">
        <v>53</v>
      </c>
      <c r="C22" s="7">
        <f t="shared" si="0"/>
        <v>15.16</v>
      </c>
      <c r="D22" s="7"/>
      <c r="E22" s="7">
        <f>E23</f>
        <v>15.16</v>
      </c>
      <c r="F22" s="7"/>
      <c r="G22" s="7"/>
      <c r="H22" s="7"/>
      <c r="I22" s="7"/>
      <c r="J22" s="7"/>
      <c r="K22" s="7"/>
      <c r="L22" s="7"/>
    </row>
    <row r="23" spans="1:12" ht="24.75" customHeight="1">
      <c r="A23" s="6">
        <v>22102</v>
      </c>
      <c r="B23" s="6" t="s">
        <v>54</v>
      </c>
      <c r="C23" s="7">
        <f t="shared" si="0"/>
        <v>15.16</v>
      </c>
      <c r="D23" s="7"/>
      <c r="E23" s="7">
        <f>E24+E25</f>
        <v>15.16</v>
      </c>
      <c r="F23" s="7"/>
      <c r="G23" s="7"/>
      <c r="H23" s="7"/>
      <c r="I23" s="7"/>
      <c r="J23" s="7"/>
      <c r="K23" s="7"/>
      <c r="L23" s="7"/>
    </row>
    <row r="24" spans="1:12" ht="24.75" customHeight="1">
      <c r="A24" s="10">
        <v>2210201</v>
      </c>
      <c r="B24" s="6" t="s">
        <v>55</v>
      </c>
      <c r="C24" s="7">
        <f t="shared" si="0"/>
        <v>10.71</v>
      </c>
      <c r="D24" s="7"/>
      <c r="E24" s="7">
        <v>10.71</v>
      </c>
      <c r="F24" s="7"/>
      <c r="G24" s="7"/>
      <c r="H24" s="7"/>
      <c r="I24" s="7"/>
      <c r="J24" s="7"/>
      <c r="K24" s="7"/>
      <c r="L24" s="7"/>
    </row>
    <row r="25" spans="1:12" ht="24.75" customHeight="1">
      <c r="A25" s="11">
        <v>2210203</v>
      </c>
      <c r="B25" s="8" t="s">
        <v>56</v>
      </c>
      <c r="C25" s="7">
        <f t="shared" si="0"/>
        <v>4.45</v>
      </c>
      <c r="D25" s="7"/>
      <c r="E25" s="7">
        <v>4.45</v>
      </c>
      <c r="F25" s="7"/>
      <c r="G25" s="7"/>
      <c r="H25" s="7"/>
      <c r="I25" s="7"/>
      <c r="J25" s="7"/>
      <c r="K25" s="7"/>
      <c r="L25" s="7"/>
    </row>
    <row r="26" spans="1:12" ht="24.75" customHeight="1">
      <c r="A26" s="8" t="s">
        <v>134</v>
      </c>
      <c r="B26" s="8"/>
      <c r="C26" s="7">
        <f t="shared" si="0"/>
        <v>652.76</v>
      </c>
      <c r="D26" s="8">
        <f>D19</f>
        <v>258.69</v>
      </c>
      <c r="E26" s="8">
        <f>E5+E16+E19+E22</f>
        <v>394.07000000000005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</sheetData>
  <sheetProtection/>
  <mergeCells count="5">
    <mergeCell ref="D1:H1"/>
    <mergeCell ref="A2:F2"/>
    <mergeCell ref="J2:L2"/>
    <mergeCell ref="A3:B3"/>
    <mergeCell ref="A26:B26"/>
  </mergeCells>
  <printOptions/>
  <pageMargins left="0.5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2" sqref="A2:C2"/>
    </sheetView>
  </sheetViews>
  <sheetFormatPr defaultColWidth="9.00390625" defaultRowHeight="13.5"/>
  <cols>
    <col min="1" max="1" width="9.625" style="0" customWidth="1"/>
    <col min="2" max="2" width="31.00390625" style="0" customWidth="1"/>
    <col min="3" max="3" width="8.375" style="0" customWidth="1"/>
    <col min="4" max="4" width="8.75390625" style="0" customWidth="1"/>
    <col min="5" max="5" width="8.25390625" style="0" customWidth="1"/>
    <col min="6" max="6" width="7.00390625" style="0" customWidth="1"/>
    <col min="7" max="7" width="9.375" style="0" customWidth="1"/>
    <col min="8" max="8" width="10.625" style="0" customWidth="1"/>
  </cols>
  <sheetData>
    <row r="1" spans="1:8" ht="27" customHeight="1">
      <c r="A1" s="1" t="s">
        <v>135</v>
      </c>
      <c r="B1" s="2" t="s">
        <v>136</v>
      </c>
      <c r="C1" s="2"/>
      <c r="D1" s="3"/>
      <c r="E1" s="2"/>
      <c r="F1" s="2"/>
      <c r="G1" s="2"/>
      <c r="H1" s="2"/>
    </row>
    <row r="2" spans="1:8" ht="20.25" customHeight="1">
      <c r="A2" s="4" t="s">
        <v>105</v>
      </c>
      <c r="B2" s="4"/>
      <c r="C2" s="4"/>
      <c r="D2" s="5"/>
      <c r="E2" s="5"/>
      <c r="F2" s="5"/>
      <c r="G2" s="4" t="s">
        <v>3</v>
      </c>
      <c r="H2" s="4"/>
    </row>
    <row r="3" spans="1:8" ht="30.75" customHeight="1">
      <c r="A3" s="6" t="s">
        <v>125</v>
      </c>
      <c r="B3" s="6"/>
      <c r="C3" s="6" t="s">
        <v>8</v>
      </c>
      <c r="D3" s="6" t="s">
        <v>34</v>
      </c>
      <c r="E3" s="6" t="s">
        <v>35</v>
      </c>
      <c r="F3" s="6" t="s">
        <v>137</v>
      </c>
      <c r="G3" s="6" t="s">
        <v>138</v>
      </c>
      <c r="H3" s="6" t="s">
        <v>139</v>
      </c>
    </row>
    <row r="4" spans="1:8" ht="24.75" customHeight="1">
      <c r="A4" s="7" t="s">
        <v>31</v>
      </c>
      <c r="B4" s="8" t="s">
        <v>32</v>
      </c>
      <c r="C4" s="7"/>
      <c r="D4" s="7"/>
      <c r="E4" s="7"/>
      <c r="F4" s="7"/>
      <c r="G4" s="7"/>
      <c r="H4" s="7"/>
    </row>
    <row r="5" spans="1:8" ht="24.75" customHeight="1">
      <c r="A5" s="9">
        <v>208</v>
      </c>
      <c r="B5" s="6" t="s">
        <v>36</v>
      </c>
      <c r="C5" s="7">
        <f>D5+E5</f>
        <v>40.349999999999994</v>
      </c>
      <c r="D5" s="7">
        <f>D6+D10+D12</f>
        <v>40.349999999999994</v>
      </c>
      <c r="E5" s="7"/>
      <c r="F5" s="7"/>
      <c r="G5" s="7"/>
      <c r="H5" s="7"/>
    </row>
    <row r="6" spans="1:8" ht="24.75" customHeight="1">
      <c r="A6" s="6">
        <v>20805</v>
      </c>
      <c r="B6" s="6" t="s">
        <v>37</v>
      </c>
      <c r="C6" s="7">
        <f aca="true" t="shared" si="0" ref="C6:C26">D6+E6</f>
        <v>38.199999999999996</v>
      </c>
      <c r="D6" s="7">
        <f>D7+D8+D9</f>
        <v>38.199999999999996</v>
      </c>
      <c r="E6" s="7"/>
      <c r="F6" s="7"/>
      <c r="G6" s="7"/>
      <c r="H6" s="7"/>
    </row>
    <row r="7" spans="1:8" ht="24.75" customHeight="1">
      <c r="A7" s="10">
        <v>2080504</v>
      </c>
      <c r="B7" s="6" t="s">
        <v>38</v>
      </c>
      <c r="C7" s="7">
        <f t="shared" si="0"/>
        <v>0.21</v>
      </c>
      <c r="D7" s="7">
        <v>0.21</v>
      </c>
      <c r="E7" s="7"/>
      <c r="F7" s="7"/>
      <c r="G7" s="7"/>
      <c r="H7" s="7"/>
    </row>
    <row r="8" spans="1:8" ht="24.75" customHeight="1">
      <c r="A8" s="10">
        <v>2080505</v>
      </c>
      <c r="B8" s="6" t="s">
        <v>39</v>
      </c>
      <c r="C8" s="7">
        <f t="shared" si="0"/>
        <v>32.8</v>
      </c>
      <c r="D8" s="7">
        <v>32.8</v>
      </c>
      <c r="E8" s="7"/>
      <c r="F8" s="7"/>
      <c r="G8" s="7"/>
      <c r="H8" s="7"/>
    </row>
    <row r="9" spans="1:8" ht="24.75" customHeight="1">
      <c r="A9" s="10">
        <v>2080506</v>
      </c>
      <c r="B9" s="6" t="s">
        <v>40</v>
      </c>
      <c r="C9" s="7">
        <f t="shared" si="0"/>
        <v>5.19</v>
      </c>
      <c r="D9" s="7">
        <v>5.19</v>
      </c>
      <c r="E9" s="7"/>
      <c r="F9" s="7"/>
      <c r="G9" s="7"/>
      <c r="H9" s="7"/>
    </row>
    <row r="10" spans="1:8" ht="24.75" customHeight="1">
      <c r="A10" s="10">
        <v>20811</v>
      </c>
      <c r="B10" s="6" t="s">
        <v>41</v>
      </c>
      <c r="C10" s="7">
        <f t="shared" si="0"/>
        <v>1.24</v>
      </c>
      <c r="D10" s="7">
        <f>D11</f>
        <v>1.24</v>
      </c>
      <c r="E10" s="7"/>
      <c r="F10" s="7"/>
      <c r="G10" s="7"/>
      <c r="H10" s="7"/>
    </row>
    <row r="11" spans="1:8" ht="24.75" customHeight="1">
      <c r="A11" s="10">
        <v>2081105</v>
      </c>
      <c r="B11" s="6" t="s">
        <v>42</v>
      </c>
      <c r="C11" s="7">
        <f t="shared" si="0"/>
        <v>1.24</v>
      </c>
      <c r="D11" s="7">
        <v>1.24</v>
      </c>
      <c r="E11" s="7"/>
      <c r="F11" s="7"/>
      <c r="G11" s="7"/>
      <c r="H11" s="7"/>
    </row>
    <row r="12" spans="1:8" ht="24.75" customHeight="1">
      <c r="A12" s="6">
        <v>20827</v>
      </c>
      <c r="B12" s="6" t="s">
        <v>43</v>
      </c>
      <c r="C12" s="7">
        <f t="shared" si="0"/>
        <v>0.9099999999999999</v>
      </c>
      <c r="D12" s="7">
        <f>D13+D14+D15</f>
        <v>0.9099999999999999</v>
      </c>
      <c r="E12" s="7"/>
      <c r="F12" s="7"/>
      <c r="G12" s="7"/>
      <c r="H12" s="7"/>
    </row>
    <row r="13" spans="1:8" ht="24.75" customHeight="1">
      <c r="A13" s="10">
        <v>2082701</v>
      </c>
      <c r="B13" s="6" t="s">
        <v>44</v>
      </c>
      <c r="C13" s="7">
        <f t="shared" si="0"/>
        <v>0.11</v>
      </c>
      <c r="D13" s="7">
        <v>0.11</v>
      </c>
      <c r="E13" s="7"/>
      <c r="F13" s="7"/>
      <c r="G13" s="7"/>
      <c r="H13" s="7"/>
    </row>
    <row r="14" spans="1:8" ht="24.75" customHeight="1">
      <c r="A14" s="10">
        <v>2082702</v>
      </c>
      <c r="B14" s="6" t="s">
        <v>45</v>
      </c>
      <c r="C14" s="7">
        <f t="shared" si="0"/>
        <v>0.18</v>
      </c>
      <c r="D14" s="7">
        <v>0.18</v>
      </c>
      <c r="E14" s="7"/>
      <c r="F14" s="7"/>
      <c r="G14" s="7"/>
      <c r="H14" s="7"/>
    </row>
    <row r="15" spans="1:8" ht="24.75" customHeight="1">
      <c r="A15" s="10">
        <v>2082703</v>
      </c>
      <c r="B15" s="6" t="s">
        <v>46</v>
      </c>
      <c r="C15" s="7">
        <f t="shared" si="0"/>
        <v>0.62</v>
      </c>
      <c r="D15" s="7">
        <v>0.62</v>
      </c>
      <c r="E15" s="7"/>
      <c r="F15" s="7"/>
      <c r="G15" s="7"/>
      <c r="H15" s="7"/>
    </row>
    <row r="16" spans="1:8" ht="24.75" customHeight="1">
      <c r="A16" s="9">
        <v>210</v>
      </c>
      <c r="B16" s="6" t="s">
        <v>47</v>
      </c>
      <c r="C16" s="7">
        <f t="shared" si="0"/>
        <v>7.32</v>
      </c>
      <c r="D16" s="7">
        <f>D17</f>
        <v>7.32</v>
      </c>
      <c r="E16" s="7"/>
      <c r="F16" s="7"/>
      <c r="G16" s="7"/>
      <c r="H16" s="7"/>
    </row>
    <row r="17" spans="1:8" ht="24.75" customHeight="1">
      <c r="A17" s="6">
        <v>21011</v>
      </c>
      <c r="B17" s="6" t="s">
        <v>48</v>
      </c>
      <c r="C17" s="7">
        <f t="shared" si="0"/>
        <v>7.32</v>
      </c>
      <c r="D17" s="7">
        <f>D18</f>
        <v>7.32</v>
      </c>
      <c r="E17" s="7"/>
      <c r="F17" s="7"/>
      <c r="G17" s="7"/>
      <c r="H17" s="7"/>
    </row>
    <row r="18" spans="1:8" ht="24.75" customHeight="1">
      <c r="A18" s="10">
        <v>2101101</v>
      </c>
      <c r="B18" s="6" t="s">
        <v>49</v>
      </c>
      <c r="C18" s="7">
        <f t="shared" si="0"/>
        <v>7.32</v>
      </c>
      <c r="D18" s="7">
        <v>7.32</v>
      </c>
      <c r="E18" s="7"/>
      <c r="F18" s="7"/>
      <c r="G18" s="7"/>
      <c r="H18" s="7"/>
    </row>
    <row r="19" spans="1:8" ht="24.75" customHeight="1">
      <c r="A19" s="9">
        <v>214</v>
      </c>
      <c r="B19" s="9" t="s">
        <v>50</v>
      </c>
      <c r="C19" s="7">
        <f t="shared" si="0"/>
        <v>419.31</v>
      </c>
      <c r="D19" s="7">
        <f>D20</f>
        <v>397.11</v>
      </c>
      <c r="E19" s="7">
        <f>E20</f>
        <v>22.2</v>
      </c>
      <c r="F19" s="7"/>
      <c r="G19" s="7"/>
      <c r="H19" s="7"/>
    </row>
    <row r="20" spans="1:8" ht="24.75" customHeight="1">
      <c r="A20" s="6">
        <v>21401</v>
      </c>
      <c r="B20" s="6" t="s">
        <v>133</v>
      </c>
      <c r="C20" s="7">
        <f t="shared" si="0"/>
        <v>419.31</v>
      </c>
      <c r="D20" s="7">
        <f>D21</f>
        <v>397.11</v>
      </c>
      <c r="E20" s="7">
        <f>E21</f>
        <v>22.2</v>
      </c>
      <c r="F20" s="7"/>
      <c r="G20" s="7"/>
      <c r="H20" s="7"/>
    </row>
    <row r="21" spans="1:8" ht="24.75" customHeight="1">
      <c r="A21" s="10">
        <v>2140112</v>
      </c>
      <c r="B21" s="6" t="s">
        <v>52</v>
      </c>
      <c r="C21" s="7">
        <f t="shared" si="0"/>
        <v>419.31</v>
      </c>
      <c r="D21" s="7">
        <v>397.11</v>
      </c>
      <c r="E21" s="7">
        <v>22.2</v>
      </c>
      <c r="F21" s="7"/>
      <c r="G21" s="7"/>
      <c r="H21" s="7"/>
    </row>
    <row r="22" spans="1:8" ht="24.75" customHeight="1">
      <c r="A22" s="9">
        <v>221</v>
      </c>
      <c r="B22" s="6" t="s">
        <v>53</v>
      </c>
      <c r="C22" s="7">
        <f t="shared" si="0"/>
        <v>15.16</v>
      </c>
      <c r="D22" s="7">
        <f>D23</f>
        <v>15.16</v>
      </c>
      <c r="E22" s="7"/>
      <c r="F22" s="7"/>
      <c r="G22" s="7"/>
      <c r="H22" s="7"/>
    </row>
    <row r="23" spans="1:8" ht="24.75" customHeight="1">
      <c r="A23" s="6">
        <v>22102</v>
      </c>
      <c r="B23" s="6" t="s">
        <v>54</v>
      </c>
      <c r="C23" s="7">
        <f t="shared" si="0"/>
        <v>15.16</v>
      </c>
      <c r="D23" s="7">
        <f>D24+D25</f>
        <v>15.16</v>
      </c>
      <c r="E23" s="7"/>
      <c r="F23" s="7"/>
      <c r="G23" s="7"/>
      <c r="H23" s="7"/>
    </row>
    <row r="24" spans="1:8" ht="24.75" customHeight="1">
      <c r="A24" s="10">
        <v>2210201</v>
      </c>
      <c r="B24" s="6" t="s">
        <v>55</v>
      </c>
      <c r="C24" s="7">
        <f t="shared" si="0"/>
        <v>10.71</v>
      </c>
      <c r="D24" s="7">
        <v>10.71</v>
      </c>
      <c r="E24" s="7"/>
      <c r="F24" s="7"/>
      <c r="G24" s="7"/>
      <c r="H24" s="7"/>
    </row>
    <row r="25" spans="1:8" ht="24.75" customHeight="1">
      <c r="A25" s="11">
        <v>2210203</v>
      </c>
      <c r="B25" s="8" t="s">
        <v>56</v>
      </c>
      <c r="C25" s="7">
        <f t="shared" si="0"/>
        <v>4.45</v>
      </c>
      <c r="D25" s="7">
        <v>4.45</v>
      </c>
      <c r="E25" s="7"/>
      <c r="F25" s="7"/>
      <c r="G25" s="7"/>
      <c r="H25" s="7"/>
    </row>
    <row r="26" spans="1:8" ht="24.75" customHeight="1">
      <c r="A26" s="12" t="s">
        <v>140</v>
      </c>
      <c r="B26" s="13"/>
      <c r="C26" s="7">
        <f t="shared" si="0"/>
        <v>482.14000000000004</v>
      </c>
      <c r="D26" s="7">
        <f>D5+D16+D19+D22</f>
        <v>459.94000000000005</v>
      </c>
      <c r="E26" s="7">
        <f>E19</f>
        <v>22.2</v>
      </c>
      <c r="F26" s="7"/>
      <c r="G26" s="7"/>
      <c r="H26" s="7"/>
    </row>
  </sheetData>
  <sheetProtection/>
  <mergeCells count="5">
    <mergeCell ref="B1:H1"/>
    <mergeCell ref="A2:C2"/>
    <mergeCell ref="G2:H2"/>
    <mergeCell ref="A3:B3"/>
    <mergeCell ref="A26:B26"/>
  </mergeCells>
  <printOptions/>
  <pageMargins left="0.51" right="0.5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CN=山南经建科/OU=经建科/OU=山南市财政局/OU=西藏自治区财政厅/O=TIBET</dc:creator>
  <cp:keywords/>
  <dc:description/>
  <cp:lastModifiedBy>梁秋</cp:lastModifiedBy>
  <cp:lastPrinted>2018-09-21T05:12:10Z</cp:lastPrinted>
  <dcterms:created xsi:type="dcterms:W3CDTF">2006-09-13T11:21:00Z</dcterms:created>
  <dcterms:modified xsi:type="dcterms:W3CDTF">2018-09-21T08:26:06Z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