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tabRatio="748" firstSheet="1" activeTab="4"/>
  </bookViews>
  <sheets>
    <sheet name="Kcxqzg" sheetId="1" state="hidden" r:id="rId1"/>
    <sheet name="表一财政拨款收支总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表八部门支出总表" sheetId="9" r:id="rId9"/>
  </sheets>
  <definedNames/>
  <calcPr fullCalcOnLoad="1"/>
</workbook>
</file>

<file path=xl/sharedStrings.xml><?xml version="1.0" encoding="utf-8"?>
<sst xmlns="http://schemas.openxmlformats.org/spreadsheetml/2006/main" count="291" uniqueCount="195">
  <si>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</si>
  <si>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</si>
  <si>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</si>
  <si>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</si>
  <si>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</si>
  <si>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</si>
  <si>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</si>
  <si>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</si>
  <si>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</si>
  <si>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</si>
  <si>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</si>
  <si>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</si>
  <si>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</si>
  <si>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</si>
  <si>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</si>
  <si>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</si>
  <si>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</si>
  <si>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二、结转下年</t>
  </si>
  <si>
    <t>收 入 总 计</t>
  </si>
  <si>
    <t>支 出 总 计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</si>
  <si>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</si>
  <si>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</si>
  <si>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</si>
  <si>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</si>
  <si>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</si>
  <si>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</si>
  <si>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</si>
  <si>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</si>
  <si>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</si>
  <si>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</si>
  <si>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</si>
  <si>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</si>
  <si>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</si>
  <si>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</si>
  <si>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</si>
  <si>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</si>
  <si>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</si>
  <si>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</si>
  <si>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</si>
  <si>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</si>
  <si>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</si>
  <si>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</si>
  <si>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</si>
  <si>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</si>
  <si>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</si>
  <si>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</si>
  <si>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</si>
  <si>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</si>
  <si>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</si>
  <si>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</si>
  <si>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</si>
  <si>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</si>
  <si>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</si>
  <si>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</si>
  <si>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</si>
  <si>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</si>
  <si>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</si>
  <si>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</si>
  <si>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</si>
  <si>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</si>
  <si>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</si>
  <si>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</si>
  <si>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</si>
  <si>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</si>
  <si>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</si>
  <si>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</si>
  <si>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</si>
  <si>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</si>
  <si>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</si>
  <si>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</si>
  <si>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</si>
  <si>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</si>
  <si>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</si>
  <si>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</si>
  <si>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</si>
  <si>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</si>
  <si>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</si>
  <si>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</si>
  <si>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</si>
  <si>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</si>
  <si>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</si>
  <si>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</si>
  <si>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</si>
  <si>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</si>
  <si>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</si>
  <si>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</si>
  <si>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</si>
  <si>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</si>
  <si>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</si>
  <si>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</si>
  <si>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</si>
  <si>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</si>
  <si>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</si>
  <si>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</si>
  <si>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</si>
  <si>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</si>
  <si>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</si>
  <si>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</si>
  <si>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</si>
  <si>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</si>
  <si>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</si>
  <si>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</si>
  <si>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</si>
  <si>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</si>
  <si>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</si>
  <si>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</si>
  <si>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</si>
  <si>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人员经费</t>
  </si>
  <si>
    <t>公用经费</t>
  </si>
  <si>
    <t>（八）社会保障和就业支出</t>
  </si>
  <si>
    <t>（十）医疗卫生与计划生育支出</t>
  </si>
  <si>
    <t>（二十）住房保障支出</t>
  </si>
  <si>
    <t>行政事业单位离退休</t>
  </si>
  <si>
    <t>住房改革支出</t>
  </si>
  <si>
    <t>生育保险</t>
  </si>
  <si>
    <t>工伤保险</t>
  </si>
  <si>
    <t>失业保险</t>
  </si>
  <si>
    <t>06</t>
  </si>
  <si>
    <t>职工基本医疗保险缴费</t>
  </si>
  <si>
    <t>10</t>
  </si>
  <si>
    <t>99</t>
  </si>
  <si>
    <t>501</t>
  </si>
  <si>
    <t>02</t>
  </si>
  <si>
    <t>07</t>
  </si>
  <si>
    <t>05</t>
  </si>
  <si>
    <t>10</t>
  </si>
  <si>
    <t>14</t>
  </si>
  <si>
    <t>15</t>
  </si>
  <si>
    <t>15</t>
  </si>
  <si>
    <t>22</t>
  </si>
  <si>
    <t>23</t>
  </si>
  <si>
    <t>24</t>
  </si>
  <si>
    <t>99</t>
  </si>
  <si>
    <t>99</t>
  </si>
  <si>
    <t>离退休公用经费</t>
  </si>
  <si>
    <t>独生子女包干费</t>
  </si>
  <si>
    <t>其他社会保障缴费</t>
  </si>
  <si>
    <t>其他工资福利支出</t>
  </si>
  <si>
    <t xml:space="preserve"> 商品和服务支出</t>
  </si>
  <si>
    <t>办公费</t>
  </si>
  <si>
    <t>印刷费</t>
  </si>
  <si>
    <t>水费</t>
  </si>
  <si>
    <t>电费</t>
  </si>
  <si>
    <t>邮电费</t>
  </si>
  <si>
    <t>差旅费</t>
  </si>
  <si>
    <t>取暖费</t>
  </si>
  <si>
    <t>培训费</t>
  </si>
  <si>
    <t>公共接待费</t>
  </si>
  <si>
    <t>工会费</t>
  </si>
  <si>
    <t>福利费</t>
  </si>
  <si>
    <t>公务用车运行维护费</t>
  </si>
  <si>
    <t>其他商品和服务支出</t>
  </si>
  <si>
    <t>对个人和家庭福利支出</t>
  </si>
  <si>
    <t>退休费（住院护工费）</t>
  </si>
  <si>
    <t>其他对个人和家庭福利支出</t>
  </si>
  <si>
    <t>社会保障缴费</t>
  </si>
  <si>
    <t>住房公积金</t>
  </si>
  <si>
    <t>其他工资福利支出</t>
  </si>
  <si>
    <t xml:space="preserve"> 商品和服务支出</t>
  </si>
  <si>
    <t>八、社会保障和就业支出</t>
  </si>
  <si>
    <t>十、医疗卫生与计划生育支出</t>
  </si>
  <si>
    <t>二、十住房保障支出</t>
  </si>
  <si>
    <t>社会保障和就业支出</t>
  </si>
  <si>
    <t>事业单位离退休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</si>
  <si>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</si>
  <si>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</si>
  <si>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</si>
  <si>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</si>
  <si>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</si>
  <si>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</si>
  <si>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公共卫生</t>
  </si>
  <si>
    <t>妇幼保健机构</t>
  </si>
  <si>
    <t>行政事业单位医疗</t>
  </si>
  <si>
    <t>事业单位医疗</t>
  </si>
  <si>
    <t>住房保障支出</t>
  </si>
  <si>
    <t>住房公积金</t>
  </si>
  <si>
    <t>502</t>
  </si>
  <si>
    <t>01</t>
  </si>
  <si>
    <t>办公经费</t>
  </si>
  <si>
    <t>02</t>
  </si>
  <si>
    <t>03</t>
  </si>
  <si>
    <t>05</t>
  </si>
  <si>
    <t>其他商品和服务支出</t>
  </si>
  <si>
    <t>503</t>
  </si>
  <si>
    <t>其他对个人和家庭福利支出</t>
  </si>
  <si>
    <t>抚恤金　</t>
  </si>
  <si>
    <r>
      <t>注：1.</t>
    </r>
    <r>
      <rPr>
        <sz val="14"/>
        <color indexed="8"/>
        <rFont val="华文楷体"/>
        <family val="0"/>
      </rPr>
      <t xml:space="preserve"> 2018</t>
    </r>
    <r>
      <rPr>
        <sz val="14"/>
        <color indexed="8"/>
        <rFont val="华文楷体"/>
        <family val="0"/>
      </rPr>
      <t>年无政府性基金预算安排，故本表无数据</t>
    </r>
  </si>
  <si>
    <t>行政事业单位离退休</t>
  </si>
  <si>
    <t>财政对其他社会保险基金的补助</t>
  </si>
  <si>
    <t>行政事业单位医疗</t>
  </si>
  <si>
    <t>住房改革支出</t>
  </si>
  <si>
    <t>行政事业单位离退休</t>
  </si>
  <si>
    <t>财政对其他社会保险基金的补助</t>
  </si>
  <si>
    <t>行政事业单位医疗</t>
  </si>
  <si>
    <t>住房改革支出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</si>
</sst>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2" ht="13.5"/>
    <row r="3" ht="13.5"/>
    <row r="4" ht="13.5"/>
    <row r="5" ht="13.5"/>
    <row r="6" ht="13.5"/>
    <row r="7" ht="13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4" t="s">
        <v>0</v>
      </c>
      <c r="B1" s="44"/>
      <c r="C1" s="44"/>
      <c r="D1" s="44"/>
      <c r="E1" s="44"/>
      <c r="F1" s="44"/>
    </row>
    <row r="2" spans="1:6" ht="19.5" thickBot="1">
      <c r="A2" s="49" t="s">
        <v>69</v>
      </c>
      <c r="B2" s="50"/>
      <c r="C2" s="13"/>
      <c r="D2" s="13"/>
      <c r="E2" s="48" t="s">
        <v>68</v>
      </c>
      <c r="F2" s="48"/>
    </row>
    <row r="3" spans="1:6" ht="29.25" customHeight="1">
      <c r="A3" s="45" t="s">
        <v>1</v>
      </c>
      <c r="B3" s="46"/>
      <c r="C3" s="45" t="s">
        <v>2</v>
      </c>
      <c r="D3" s="47"/>
      <c r="E3" s="47"/>
      <c r="F3" s="4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f>B6</f>
        <v>1607.46</v>
      </c>
      <c r="C5" s="10" t="s">
        <v>9</v>
      </c>
      <c r="D5" s="10"/>
      <c r="E5" s="10"/>
      <c r="F5" s="10"/>
    </row>
    <row r="6" spans="1:6" ht="33.75" customHeight="1">
      <c r="A6" s="16" t="s">
        <v>10</v>
      </c>
      <c r="B6" s="35">
        <v>1607.46</v>
      </c>
      <c r="C6" s="16" t="s">
        <v>11</v>
      </c>
      <c r="D6" s="10"/>
      <c r="E6" s="10"/>
      <c r="F6" s="10"/>
    </row>
    <row r="7" spans="1:6" ht="33.75" customHeight="1">
      <c r="A7" s="16" t="s">
        <v>12</v>
      </c>
      <c r="B7" s="35">
        <v>0</v>
      </c>
      <c r="C7" s="16" t="s">
        <v>13</v>
      </c>
      <c r="D7" s="10"/>
      <c r="E7" s="10"/>
      <c r="F7" s="10"/>
    </row>
    <row r="8" spans="1:6" ht="33.75" customHeight="1">
      <c r="A8" s="16"/>
      <c r="B8" s="35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35">
        <v>0</v>
      </c>
      <c r="C9" s="16" t="s">
        <v>16</v>
      </c>
      <c r="D9" s="10"/>
      <c r="E9" s="10"/>
      <c r="F9" s="10"/>
    </row>
    <row r="10" spans="1:6" ht="33.75" customHeight="1">
      <c r="A10" s="16" t="s">
        <v>10</v>
      </c>
      <c r="B10" s="35">
        <v>0</v>
      </c>
      <c r="C10" s="33" t="s">
        <v>109</v>
      </c>
      <c r="D10" s="10">
        <f>E10</f>
        <v>202.09</v>
      </c>
      <c r="E10" s="10">
        <v>202.09</v>
      </c>
      <c r="F10" s="10"/>
    </row>
    <row r="11" spans="1:6" ht="33.75" customHeight="1">
      <c r="A11" s="16" t="s">
        <v>12</v>
      </c>
      <c r="B11" s="35">
        <v>0</v>
      </c>
      <c r="C11" s="34" t="s">
        <v>110</v>
      </c>
      <c r="D11" s="10">
        <f>E11</f>
        <v>1293.89</v>
      </c>
      <c r="E11" s="10">
        <v>1293.89</v>
      </c>
      <c r="F11" s="10"/>
    </row>
    <row r="12" spans="1:6" ht="33.75" customHeight="1">
      <c r="A12" s="17"/>
      <c r="B12" s="35"/>
      <c r="C12" s="33" t="s">
        <v>111</v>
      </c>
      <c r="D12" s="10">
        <f>E12</f>
        <v>111.48</v>
      </c>
      <c r="E12" s="10">
        <v>111.48</v>
      </c>
      <c r="F12" s="10"/>
    </row>
    <row r="13" spans="1:6" ht="33.75" customHeight="1">
      <c r="A13" s="17"/>
      <c r="B13" s="35"/>
      <c r="C13" s="16" t="s">
        <v>17</v>
      </c>
      <c r="D13" s="10"/>
      <c r="E13" s="10"/>
      <c r="F13" s="10"/>
    </row>
    <row r="14" spans="1:6" ht="33.75" customHeight="1">
      <c r="A14" s="17"/>
      <c r="B14" s="35"/>
      <c r="C14" s="17"/>
      <c r="D14" s="10"/>
      <c r="E14" s="10"/>
      <c r="F14" s="10"/>
    </row>
    <row r="15" spans="1:6" ht="33.75" customHeight="1">
      <c r="A15" s="17" t="s">
        <v>18</v>
      </c>
      <c r="B15" s="35">
        <f>B5</f>
        <v>1607.46</v>
      </c>
      <c r="C15" s="17" t="s">
        <v>19</v>
      </c>
      <c r="D15" s="10">
        <f>SUM(D10:D14)</f>
        <v>1607.46</v>
      </c>
      <c r="E15" s="10">
        <f>SUM(E10:E14)</f>
        <v>1607.46</v>
      </c>
      <c r="F15" s="10"/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I28" sqref="I2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51" t="s">
        <v>70</v>
      </c>
      <c r="B2" s="52"/>
      <c r="C2" s="52"/>
      <c r="D2" s="52"/>
      <c r="E2" s="52"/>
      <c r="F2" s="52"/>
    </row>
    <row r="3" spans="1:6" ht="45" customHeight="1">
      <c r="A3" s="55" t="s">
        <v>20</v>
      </c>
      <c r="B3" s="55"/>
      <c r="C3" s="55" t="s">
        <v>21</v>
      </c>
      <c r="D3" s="55"/>
      <c r="E3" s="55"/>
      <c r="F3" s="55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55"/>
    </row>
    <row r="5" spans="1:6" ht="45" customHeight="1">
      <c r="A5" s="36">
        <v>208</v>
      </c>
      <c r="B5" s="36" t="s">
        <v>162</v>
      </c>
      <c r="C5" s="24">
        <f aca="true" t="shared" si="0" ref="C5:C12">D5</f>
        <v>202.09</v>
      </c>
      <c r="D5" s="24">
        <f>D7+D8+D10+D11+D12</f>
        <v>202.09</v>
      </c>
      <c r="E5" s="24">
        <v>0</v>
      </c>
      <c r="F5" s="10"/>
    </row>
    <row r="6" spans="1:6" ht="45" customHeight="1">
      <c r="A6" s="37">
        <v>20805</v>
      </c>
      <c r="B6" s="37" t="s">
        <v>112</v>
      </c>
      <c r="C6" s="10">
        <f>SUM(C7:C8)</f>
        <v>189.37</v>
      </c>
      <c r="D6" s="10">
        <f>SUM(D7:D8)</f>
        <v>189.37</v>
      </c>
      <c r="E6" s="10">
        <f>SUM(E7:E8)</f>
        <v>0</v>
      </c>
      <c r="F6" s="10"/>
    </row>
    <row r="7" spans="1:6" ht="45" customHeight="1">
      <c r="A7" s="37">
        <v>2080502</v>
      </c>
      <c r="B7" s="37" t="s">
        <v>163</v>
      </c>
      <c r="C7" s="10">
        <f t="shared" si="0"/>
        <v>2.5</v>
      </c>
      <c r="D7" s="10">
        <v>2.5</v>
      </c>
      <c r="E7" s="10">
        <v>0</v>
      </c>
      <c r="F7" s="10"/>
    </row>
    <row r="8" spans="1:6" ht="45" customHeight="1">
      <c r="A8" s="37">
        <v>2080505</v>
      </c>
      <c r="B8" s="37" t="s">
        <v>164</v>
      </c>
      <c r="C8" s="10">
        <f t="shared" si="0"/>
        <v>186.87</v>
      </c>
      <c r="D8" s="10">
        <v>186.87</v>
      </c>
      <c r="E8" s="10">
        <v>0</v>
      </c>
      <c r="F8" s="10"/>
    </row>
    <row r="9" spans="1:6" ht="45" customHeight="1">
      <c r="A9" s="37">
        <v>20827</v>
      </c>
      <c r="B9" s="37" t="s">
        <v>165</v>
      </c>
      <c r="C9" s="10">
        <f>SUM(C10:C12)</f>
        <v>12.719999999999999</v>
      </c>
      <c r="D9" s="10">
        <f>SUM(D10:D12)</f>
        <v>12.719999999999999</v>
      </c>
      <c r="E9" s="10">
        <f>SUM(E10:E12)</f>
        <v>0</v>
      </c>
      <c r="F9" s="10"/>
    </row>
    <row r="10" spans="1:6" ht="45" customHeight="1">
      <c r="A10" s="37">
        <v>2082701</v>
      </c>
      <c r="B10" s="37" t="s">
        <v>166</v>
      </c>
      <c r="C10" s="10">
        <f t="shared" si="0"/>
        <v>4.31</v>
      </c>
      <c r="D10" s="10">
        <v>4.31</v>
      </c>
      <c r="E10" s="10">
        <v>0</v>
      </c>
      <c r="F10" s="10"/>
    </row>
    <row r="11" spans="1:6" ht="45" customHeight="1">
      <c r="A11" s="37">
        <v>2082702</v>
      </c>
      <c r="B11" s="37" t="s">
        <v>167</v>
      </c>
      <c r="C11" s="10">
        <f t="shared" si="0"/>
        <v>1.87</v>
      </c>
      <c r="D11" s="10">
        <v>1.87</v>
      </c>
      <c r="E11" s="10">
        <v>0</v>
      </c>
      <c r="F11" s="10"/>
    </row>
    <row r="12" spans="1:6" ht="45" customHeight="1">
      <c r="A12" s="37">
        <v>2082703</v>
      </c>
      <c r="B12" s="37" t="s">
        <v>168</v>
      </c>
      <c r="C12" s="10">
        <f t="shared" si="0"/>
        <v>6.54</v>
      </c>
      <c r="D12" s="10">
        <v>6.54</v>
      </c>
      <c r="E12" s="10">
        <v>0</v>
      </c>
      <c r="F12" s="10"/>
    </row>
    <row r="13" spans="1:6" ht="45" customHeight="1">
      <c r="A13" s="38">
        <v>210</v>
      </c>
      <c r="B13" s="38" t="s">
        <v>169</v>
      </c>
      <c r="C13" s="24">
        <f>SUM(C14,C16)</f>
        <v>1293.8899999999999</v>
      </c>
      <c r="D13" s="24">
        <f>SUM(D14,D16)</f>
        <v>1273.77</v>
      </c>
      <c r="E13" s="24">
        <f>SUM(E14,E16)</f>
        <v>20.12</v>
      </c>
      <c r="F13" s="10"/>
    </row>
    <row r="14" spans="1:6" ht="45" customHeight="1">
      <c r="A14" s="39">
        <v>21004</v>
      </c>
      <c r="B14" s="39" t="s">
        <v>170</v>
      </c>
      <c r="C14" s="10">
        <f>SUM(C15)</f>
        <v>1219.1399999999999</v>
      </c>
      <c r="D14" s="10">
        <f>SUM(D15)</f>
        <v>1199.02</v>
      </c>
      <c r="E14" s="10">
        <f>SUM(E15)</f>
        <v>20.12</v>
      </c>
      <c r="F14" s="10"/>
    </row>
    <row r="15" spans="1:6" ht="45" customHeight="1">
      <c r="A15" s="39">
        <v>2100403</v>
      </c>
      <c r="B15" s="39" t="s">
        <v>171</v>
      </c>
      <c r="C15" s="10">
        <f>D15+E15</f>
        <v>1219.1399999999999</v>
      </c>
      <c r="D15" s="10">
        <v>1199.02</v>
      </c>
      <c r="E15" s="10">
        <v>20.12</v>
      </c>
      <c r="F15" s="10"/>
    </row>
    <row r="16" spans="1:6" ht="45" customHeight="1">
      <c r="A16" s="39">
        <v>21011</v>
      </c>
      <c r="B16" s="39" t="s">
        <v>172</v>
      </c>
      <c r="C16" s="10">
        <f>SUM(C17)</f>
        <v>74.75</v>
      </c>
      <c r="D16" s="10">
        <f>SUM(D17)</f>
        <v>74.75</v>
      </c>
      <c r="E16" s="10">
        <f>SUM(E17)</f>
        <v>0</v>
      </c>
      <c r="F16" s="10"/>
    </row>
    <row r="17" spans="1:6" ht="45" customHeight="1">
      <c r="A17" s="37">
        <v>2101102</v>
      </c>
      <c r="B17" s="37" t="s">
        <v>173</v>
      </c>
      <c r="C17" s="10">
        <f>D17+E17</f>
        <v>74.75</v>
      </c>
      <c r="D17" s="10">
        <v>74.75</v>
      </c>
      <c r="E17" s="10">
        <v>0</v>
      </c>
      <c r="F17" s="10"/>
    </row>
    <row r="18" spans="1:6" ht="45" customHeight="1">
      <c r="A18" s="36">
        <v>221</v>
      </c>
      <c r="B18" s="36" t="s">
        <v>174</v>
      </c>
      <c r="C18" s="24">
        <f>D18</f>
        <v>111.48</v>
      </c>
      <c r="D18" s="24">
        <f>D20</f>
        <v>111.48</v>
      </c>
      <c r="E18" s="24">
        <v>0</v>
      </c>
      <c r="F18" s="10"/>
    </row>
    <row r="19" spans="1:6" ht="45" customHeight="1">
      <c r="A19" s="37">
        <v>22102</v>
      </c>
      <c r="B19" s="37" t="s">
        <v>113</v>
      </c>
      <c r="C19" s="10">
        <f>SUM(C20)</f>
        <v>111.48</v>
      </c>
      <c r="D19" s="10">
        <f>SUM(D20)</f>
        <v>111.48</v>
      </c>
      <c r="E19" s="10">
        <f>SUM(E20)</f>
        <v>0</v>
      </c>
      <c r="F19" s="10"/>
    </row>
    <row r="20" spans="1:6" ht="45" customHeight="1">
      <c r="A20" s="37">
        <v>2210201</v>
      </c>
      <c r="B20" s="37" t="s">
        <v>175</v>
      </c>
      <c r="C20" s="10">
        <f>D20</f>
        <v>111.48</v>
      </c>
      <c r="D20" s="10">
        <v>111.48</v>
      </c>
      <c r="E20" s="10">
        <v>0</v>
      </c>
      <c r="F20" s="10"/>
    </row>
    <row r="21" spans="1:6" ht="45" customHeight="1">
      <c r="A21" s="56" t="s">
        <v>5</v>
      </c>
      <c r="B21" s="57"/>
      <c r="C21" s="10">
        <f>SUM(C5,C13,C18)</f>
        <v>1607.4599999999998</v>
      </c>
      <c r="D21" s="10">
        <f>D5+D13+D18</f>
        <v>1587.34</v>
      </c>
      <c r="E21" s="10">
        <f>E5+E13+E18</f>
        <v>20.12</v>
      </c>
      <c r="F21" s="10"/>
    </row>
    <row r="22" spans="1:6" ht="13.5">
      <c r="A22" s="53" t="s">
        <v>87</v>
      </c>
      <c r="B22" s="54"/>
      <c r="C22" s="54"/>
      <c r="D22" s="54"/>
      <c r="E22" s="54"/>
      <c r="F22" s="54"/>
    </row>
  </sheetData>
  <sheetProtection/>
  <mergeCells count="6">
    <mergeCell ref="A2:F2"/>
    <mergeCell ref="A22:F22"/>
    <mergeCell ref="A3:B3"/>
    <mergeCell ref="C3:E3"/>
    <mergeCell ref="F3:F4"/>
    <mergeCell ref="A21:B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9">
      <selection activeCell="J12" sqref="J12:J14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</row>
    <row r="2" spans="2:10" ht="21" customHeight="1">
      <c r="B2" s="3"/>
      <c r="J2" s="30"/>
    </row>
    <row r="3" spans="1:10" ht="33" customHeight="1">
      <c r="A3" s="65" t="s">
        <v>88</v>
      </c>
      <c r="B3" s="65"/>
      <c r="C3" s="65"/>
      <c r="D3" s="65"/>
      <c r="E3" s="65" t="s">
        <v>97</v>
      </c>
      <c r="F3" s="65"/>
      <c r="G3" s="65"/>
      <c r="H3" s="65"/>
      <c r="I3" s="65"/>
      <c r="J3" s="65" t="s">
        <v>22</v>
      </c>
    </row>
    <row r="4" spans="1:10" ht="30.75" customHeight="1">
      <c r="A4" s="65" t="s">
        <v>23</v>
      </c>
      <c r="B4" s="65"/>
      <c r="C4" s="65" t="s">
        <v>100</v>
      </c>
      <c r="D4" s="65" t="s">
        <v>98</v>
      </c>
      <c r="E4" s="65" t="s">
        <v>99</v>
      </c>
      <c r="F4" s="65"/>
      <c r="G4" s="65" t="s">
        <v>100</v>
      </c>
      <c r="H4" s="70" t="s">
        <v>107</v>
      </c>
      <c r="I4" s="65" t="s">
        <v>108</v>
      </c>
      <c r="J4" s="65"/>
    </row>
    <row r="5" spans="1:10" ht="30.75" customHeight="1">
      <c r="A5" s="31" t="s">
        <v>89</v>
      </c>
      <c r="B5" s="24" t="s">
        <v>90</v>
      </c>
      <c r="C5" s="65"/>
      <c r="D5" s="65"/>
      <c r="E5" s="24" t="s">
        <v>89</v>
      </c>
      <c r="F5" s="24" t="s">
        <v>90</v>
      </c>
      <c r="G5" s="65"/>
      <c r="H5" s="71"/>
      <c r="I5" s="65"/>
      <c r="J5" s="24"/>
    </row>
    <row r="6" spans="1:10" ht="45.75" customHeight="1">
      <c r="A6" s="29" t="s">
        <v>121</v>
      </c>
      <c r="B6" s="26"/>
      <c r="C6" s="10" t="s">
        <v>91</v>
      </c>
      <c r="D6" s="10">
        <v>1513.79</v>
      </c>
      <c r="E6" s="32">
        <v>301</v>
      </c>
      <c r="F6" s="10"/>
      <c r="G6" s="10" t="s">
        <v>101</v>
      </c>
      <c r="H6" s="10">
        <v>1513.79</v>
      </c>
      <c r="I6" s="10"/>
      <c r="J6" s="10"/>
    </row>
    <row r="7" spans="1:10" ht="45.75" customHeight="1">
      <c r="A7" s="58"/>
      <c r="B7" s="66" t="s">
        <v>92</v>
      </c>
      <c r="C7" s="55" t="s">
        <v>95</v>
      </c>
      <c r="D7" s="55">
        <v>1021.3</v>
      </c>
      <c r="E7" s="55"/>
      <c r="F7" s="26" t="s">
        <v>92</v>
      </c>
      <c r="G7" s="10" t="s">
        <v>102</v>
      </c>
      <c r="H7" s="10">
        <v>243.74</v>
      </c>
      <c r="I7" s="10"/>
      <c r="J7" s="10"/>
    </row>
    <row r="8" spans="1:10" ht="45.75" customHeight="1">
      <c r="A8" s="59"/>
      <c r="B8" s="66"/>
      <c r="C8" s="55"/>
      <c r="D8" s="55"/>
      <c r="E8" s="55"/>
      <c r="F8" s="26" t="s">
        <v>93</v>
      </c>
      <c r="G8" s="10" t="s">
        <v>103</v>
      </c>
      <c r="H8" s="10">
        <v>693.97</v>
      </c>
      <c r="I8" s="10"/>
      <c r="J8" s="10"/>
    </row>
    <row r="9" spans="1:10" ht="45.75" customHeight="1">
      <c r="A9" s="59"/>
      <c r="B9" s="66"/>
      <c r="C9" s="55"/>
      <c r="D9" s="55"/>
      <c r="E9" s="55"/>
      <c r="F9" s="26" t="s">
        <v>94</v>
      </c>
      <c r="G9" s="10" t="s">
        <v>104</v>
      </c>
      <c r="H9" s="10">
        <v>83.59</v>
      </c>
      <c r="I9" s="10"/>
      <c r="J9" s="10"/>
    </row>
    <row r="10" spans="1:10" ht="45.75" customHeight="1">
      <c r="A10" s="59"/>
      <c r="B10" s="66" t="s">
        <v>93</v>
      </c>
      <c r="C10" s="63" t="s">
        <v>155</v>
      </c>
      <c r="D10" s="55">
        <v>274.34</v>
      </c>
      <c r="E10" s="55"/>
      <c r="F10" s="26" t="s">
        <v>105</v>
      </c>
      <c r="G10" s="10" t="s">
        <v>106</v>
      </c>
      <c r="H10" s="10">
        <v>186.87</v>
      </c>
      <c r="I10" s="10"/>
      <c r="J10" s="10"/>
    </row>
    <row r="11" spans="1:10" ht="45.75" customHeight="1">
      <c r="A11" s="59"/>
      <c r="B11" s="66"/>
      <c r="C11" s="67"/>
      <c r="D11" s="55"/>
      <c r="E11" s="55"/>
      <c r="F11" s="26" t="s">
        <v>119</v>
      </c>
      <c r="G11" s="10" t="s">
        <v>118</v>
      </c>
      <c r="H11" s="10">
        <v>74.75</v>
      </c>
      <c r="I11" s="10"/>
      <c r="J11" s="10"/>
    </row>
    <row r="12" spans="1:10" ht="45.75" customHeight="1">
      <c r="A12" s="59"/>
      <c r="B12" s="66"/>
      <c r="C12" s="67"/>
      <c r="D12" s="55"/>
      <c r="E12" s="55"/>
      <c r="F12" s="32">
        <v>12</v>
      </c>
      <c r="G12" s="10" t="s">
        <v>136</v>
      </c>
      <c r="H12" s="10">
        <v>6.54</v>
      </c>
      <c r="I12" s="10"/>
      <c r="J12" s="10" t="s">
        <v>114</v>
      </c>
    </row>
    <row r="13" spans="1:10" ht="45.75" customHeight="1">
      <c r="A13" s="59"/>
      <c r="B13" s="66"/>
      <c r="C13" s="67"/>
      <c r="D13" s="55"/>
      <c r="E13" s="55"/>
      <c r="F13" s="32">
        <v>12</v>
      </c>
      <c r="G13" s="10" t="s">
        <v>136</v>
      </c>
      <c r="H13" s="10">
        <v>1.87</v>
      </c>
      <c r="I13" s="10"/>
      <c r="J13" s="10" t="s">
        <v>115</v>
      </c>
    </row>
    <row r="14" spans="1:10" ht="45.75" customHeight="1">
      <c r="A14" s="59"/>
      <c r="B14" s="66"/>
      <c r="C14" s="64"/>
      <c r="D14" s="55"/>
      <c r="E14" s="55"/>
      <c r="F14" s="32">
        <v>12</v>
      </c>
      <c r="G14" s="10" t="s">
        <v>136</v>
      </c>
      <c r="H14" s="10">
        <v>4.31</v>
      </c>
      <c r="I14" s="10"/>
      <c r="J14" s="10" t="s">
        <v>116</v>
      </c>
    </row>
    <row r="15" spans="1:10" ht="45.75" customHeight="1">
      <c r="A15" s="59"/>
      <c r="B15" s="26" t="s">
        <v>94</v>
      </c>
      <c r="C15" s="10" t="s">
        <v>156</v>
      </c>
      <c r="D15" s="10">
        <v>111.48</v>
      </c>
      <c r="E15" s="10"/>
      <c r="F15" s="26">
        <v>13</v>
      </c>
      <c r="G15" s="10" t="s">
        <v>96</v>
      </c>
      <c r="H15" s="10">
        <v>111.48</v>
      </c>
      <c r="I15" s="10"/>
      <c r="J15" s="10"/>
    </row>
    <row r="16" spans="1:10" ht="45.75" customHeight="1">
      <c r="A16" s="60"/>
      <c r="B16" s="26" t="s">
        <v>120</v>
      </c>
      <c r="C16" s="10" t="s">
        <v>157</v>
      </c>
      <c r="D16" s="10">
        <v>106.67</v>
      </c>
      <c r="E16" s="10"/>
      <c r="F16" s="32">
        <v>99</v>
      </c>
      <c r="G16" s="10" t="s">
        <v>137</v>
      </c>
      <c r="H16" s="10">
        <v>106.67</v>
      </c>
      <c r="I16" s="10"/>
      <c r="J16" s="10"/>
    </row>
    <row r="17" spans="1:10" ht="45.75" customHeight="1">
      <c r="A17" s="29" t="s">
        <v>176</v>
      </c>
      <c r="B17" s="26"/>
      <c r="C17" s="10" t="s">
        <v>158</v>
      </c>
      <c r="D17" s="10">
        <v>68.63</v>
      </c>
      <c r="E17" s="10">
        <v>302</v>
      </c>
      <c r="F17" s="10"/>
      <c r="G17" s="10" t="s">
        <v>138</v>
      </c>
      <c r="H17" s="10"/>
      <c r="I17" s="10">
        <v>68.63</v>
      </c>
      <c r="J17" s="10"/>
    </row>
    <row r="18" spans="1:10" ht="45.75" customHeight="1">
      <c r="A18" s="58"/>
      <c r="B18" s="61" t="s">
        <v>177</v>
      </c>
      <c r="C18" s="63" t="s">
        <v>178</v>
      </c>
      <c r="D18" s="63">
        <v>56.69</v>
      </c>
      <c r="E18" s="10"/>
      <c r="F18" s="26" t="s">
        <v>92</v>
      </c>
      <c r="G18" s="10" t="s">
        <v>139</v>
      </c>
      <c r="H18" s="10"/>
      <c r="I18" s="10">
        <v>10.08</v>
      </c>
      <c r="J18" s="10"/>
    </row>
    <row r="19" spans="1:10" ht="45.75" customHeight="1">
      <c r="A19" s="59"/>
      <c r="B19" s="68"/>
      <c r="C19" s="67"/>
      <c r="D19" s="67"/>
      <c r="E19" s="10"/>
      <c r="F19" s="26" t="s">
        <v>122</v>
      </c>
      <c r="G19" s="10" t="s">
        <v>140</v>
      </c>
      <c r="H19" s="10"/>
      <c r="I19" s="10">
        <v>1.91</v>
      </c>
      <c r="J19" s="10"/>
    </row>
    <row r="20" spans="1:10" ht="45.75" customHeight="1">
      <c r="A20" s="59"/>
      <c r="B20" s="68"/>
      <c r="C20" s="67"/>
      <c r="D20" s="67"/>
      <c r="E20" s="10"/>
      <c r="F20" s="26" t="s">
        <v>124</v>
      </c>
      <c r="G20" s="10" t="s">
        <v>141</v>
      </c>
      <c r="H20" s="10"/>
      <c r="I20" s="10">
        <v>1.04</v>
      </c>
      <c r="J20" s="10"/>
    </row>
    <row r="21" spans="1:10" ht="45.75" customHeight="1">
      <c r="A21" s="59"/>
      <c r="B21" s="68"/>
      <c r="C21" s="67"/>
      <c r="D21" s="67"/>
      <c r="E21" s="10"/>
      <c r="F21" s="26" t="s">
        <v>117</v>
      </c>
      <c r="G21" s="10" t="s">
        <v>142</v>
      </c>
      <c r="H21" s="10"/>
      <c r="I21" s="10">
        <v>1.04</v>
      </c>
      <c r="J21" s="10"/>
    </row>
    <row r="22" spans="1:10" ht="45.75" customHeight="1">
      <c r="A22" s="59"/>
      <c r="B22" s="68"/>
      <c r="C22" s="67"/>
      <c r="D22" s="67"/>
      <c r="E22" s="10"/>
      <c r="F22" s="26" t="s">
        <v>123</v>
      </c>
      <c r="G22" s="10" t="s">
        <v>143</v>
      </c>
      <c r="H22" s="10"/>
      <c r="I22" s="10">
        <v>2.99</v>
      </c>
      <c r="J22" s="10"/>
    </row>
    <row r="23" spans="1:10" ht="45.75" customHeight="1">
      <c r="A23" s="59"/>
      <c r="B23" s="68"/>
      <c r="C23" s="67"/>
      <c r="D23" s="67"/>
      <c r="E23" s="10"/>
      <c r="F23" s="26" t="s">
        <v>125</v>
      </c>
      <c r="G23" s="10" t="s">
        <v>144</v>
      </c>
      <c r="H23" s="10"/>
      <c r="I23" s="10">
        <v>14.4</v>
      </c>
      <c r="J23" s="10"/>
    </row>
    <row r="24" spans="1:10" ht="45.75" customHeight="1">
      <c r="A24" s="59"/>
      <c r="B24" s="68"/>
      <c r="C24" s="67"/>
      <c r="D24" s="67"/>
      <c r="E24" s="10"/>
      <c r="F24" s="26" t="s">
        <v>126</v>
      </c>
      <c r="G24" s="10" t="s">
        <v>145</v>
      </c>
      <c r="H24" s="10"/>
      <c r="I24" s="10">
        <v>2.16</v>
      </c>
      <c r="J24" s="10"/>
    </row>
    <row r="25" spans="1:10" ht="45.75" customHeight="1">
      <c r="A25" s="59"/>
      <c r="B25" s="68"/>
      <c r="C25" s="67"/>
      <c r="D25" s="67"/>
      <c r="E25" s="10"/>
      <c r="F25" s="26" t="s">
        <v>129</v>
      </c>
      <c r="G25" s="10" t="s">
        <v>148</v>
      </c>
      <c r="H25" s="10"/>
      <c r="I25" s="10">
        <v>22.56</v>
      </c>
      <c r="J25" s="10"/>
    </row>
    <row r="26" spans="1:10" ht="45.75" customHeight="1">
      <c r="A26" s="59"/>
      <c r="B26" s="62"/>
      <c r="C26" s="64"/>
      <c r="D26" s="64"/>
      <c r="E26" s="10"/>
      <c r="F26" s="26" t="s">
        <v>130</v>
      </c>
      <c r="G26" s="10" t="s">
        <v>149</v>
      </c>
      <c r="H26" s="10"/>
      <c r="I26" s="10">
        <v>0.51</v>
      </c>
      <c r="J26" s="10"/>
    </row>
    <row r="27" spans="1:10" ht="45.75" customHeight="1">
      <c r="A27" s="59"/>
      <c r="B27" s="26" t="s">
        <v>179</v>
      </c>
      <c r="C27" s="10" t="s">
        <v>146</v>
      </c>
      <c r="D27" s="10">
        <v>2.88</v>
      </c>
      <c r="E27" s="10"/>
      <c r="F27" s="26" t="s">
        <v>127</v>
      </c>
      <c r="G27" s="10" t="s">
        <v>146</v>
      </c>
      <c r="H27" s="10"/>
      <c r="I27" s="10">
        <v>2.88</v>
      </c>
      <c r="J27" s="10"/>
    </row>
    <row r="28" spans="1:10" ht="45.75" customHeight="1">
      <c r="A28" s="59"/>
      <c r="B28" s="26" t="s">
        <v>180</v>
      </c>
      <c r="C28" s="10" t="s">
        <v>147</v>
      </c>
      <c r="D28" s="10">
        <v>1.8</v>
      </c>
      <c r="E28" s="10"/>
      <c r="F28" s="26" t="s">
        <v>128</v>
      </c>
      <c r="G28" s="10" t="s">
        <v>147</v>
      </c>
      <c r="H28" s="10"/>
      <c r="I28" s="10">
        <v>1.8</v>
      </c>
      <c r="J28" s="10"/>
    </row>
    <row r="29" spans="1:10" ht="45.75" customHeight="1">
      <c r="A29" s="59"/>
      <c r="B29" s="26" t="s">
        <v>181</v>
      </c>
      <c r="C29" s="10" t="s">
        <v>150</v>
      </c>
      <c r="D29" s="10">
        <v>4</v>
      </c>
      <c r="E29" s="10"/>
      <c r="F29" s="26" t="s">
        <v>131</v>
      </c>
      <c r="G29" s="10" t="s">
        <v>150</v>
      </c>
      <c r="H29" s="10"/>
      <c r="I29" s="10">
        <v>4</v>
      </c>
      <c r="J29" s="10"/>
    </row>
    <row r="30" spans="1:10" ht="45.75" customHeight="1">
      <c r="A30" s="59"/>
      <c r="B30" s="61" t="s">
        <v>120</v>
      </c>
      <c r="C30" s="63" t="s">
        <v>182</v>
      </c>
      <c r="D30" s="63">
        <v>3.26</v>
      </c>
      <c r="E30" s="10"/>
      <c r="F30" s="26" t="s">
        <v>132</v>
      </c>
      <c r="G30" s="10" t="s">
        <v>151</v>
      </c>
      <c r="H30" s="10"/>
      <c r="I30" s="10">
        <v>1.96</v>
      </c>
      <c r="J30" s="10" t="s">
        <v>134</v>
      </c>
    </row>
    <row r="31" spans="1:10" ht="45.75" customHeight="1">
      <c r="A31" s="60"/>
      <c r="B31" s="62"/>
      <c r="C31" s="64"/>
      <c r="D31" s="64"/>
      <c r="E31" s="10"/>
      <c r="F31" s="26" t="s">
        <v>133</v>
      </c>
      <c r="G31" s="10" t="s">
        <v>151</v>
      </c>
      <c r="H31" s="10"/>
      <c r="I31" s="10">
        <v>1.3</v>
      </c>
      <c r="J31" s="10"/>
    </row>
    <row r="32" spans="1:10" ht="45.75" customHeight="1">
      <c r="A32" s="29" t="s">
        <v>183</v>
      </c>
      <c r="B32" s="26"/>
      <c r="C32" s="10" t="s">
        <v>152</v>
      </c>
      <c r="D32" s="10">
        <v>4.92</v>
      </c>
      <c r="E32" s="10">
        <v>303</v>
      </c>
      <c r="F32" s="27"/>
      <c r="G32" s="10" t="s">
        <v>152</v>
      </c>
      <c r="H32" s="10">
        <v>4.92</v>
      </c>
      <c r="I32" s="10"/>
      <c r="J32" s="10"/>
    </row>
    <row r="33" spans="1:10" ht="45.75" customHeight="1">
      <c r="A33" s="58"/>
      <c r="B33" s="26" t="s">
        <v>179</v>
      </c>
      <c r="C33" s="10" t="s">
        <v>153</v>
      </c>
      <c r="D33" s="10">
        <v>2.5</v>
      </c>
      <c r="E33" s="10"/>
      <c r="F33" s="26" t="s">
        <v>122</v>
      </c>
      <c r="G33" s="10" t="s">
        <v>153</v>
      </c>
      <c r="H33" s="10">
        <v>2.5</v>
      </c>
      <c r="I33" s="10"/>
      <c r="J33" s="10"/>
    </row>
    <row r="34" spans="1:10" ht="45.75" customHeight="1">
      <c r="A34" s="59"/>
      <c r="B34" s="42" t="s">
        <v>180</v>
      </c>
      <c r="C34" s="10" t="s">
        <v>185</v>
      </c>
      <c r="D34" s="10">
        <v>0.42</v>
      </c>
      <c r="E34" s="10"/>
      <c r="F34" s="26" t="s">
        <v>180</v>
      </c>
      <c r="G34" s="10" t="s">
        <v>185</v>
      </c>
      <c r="H34" s="10">
        <v>0.42</v>
      </c>
      <c r="I34" s="10"/>
      <c r="J34" s="10"/>
    </row>
    <row r="35" spans="1:10" ht="45.75" customHeight="1">
      <c r="A35" s="60"/>
      <c r="B35" s="41" t="s">
        <v>120</v>
      </c>
      <c r="C35" s="40" t="s">
        <v>184</v>
      </c>
      <c r="D35" s="40">
        <v>2</v>
      </c>
      <c r="E35" s="10"/>
      <c r="F35" s="26" t="s">
        <v>120</v>
      </c>
      <c r="G35" s="10" t="s">
        <v>154</v>
      </c>
      <c r="H35" s="10">
        <v>2</v>
      </c>
      <c r="I35" s="10"/>
      <c r="J35" s="10" t="s">
        <v>135</v>
      </c>
    </row>
    <row r="36" spans="1:10" ht="45.75" customHeight="1">
      <c r="A36" s="6"/>
      <c r="B36" s="55" t="s">
        <v>5</v>
      </c>
      <c r="C36" s="55"/>
      <c r="D36" s="10">
        <f>D32+D17+D6</f>
        <v>1587.34</v>
      </c>
      <c r="E36" s="10"/>
      <c r="F36" s="10"/>
      <c r="G36" s="10">
        <f>H36+I36</f>
        <v>1587.3400000000001</v>
      </c>
      <c r="H36" s="10">
        <f>H32+H6</f>
        <v>1518.71</v>
      </c>
      <c r="I36" s="10">
        <v>68.63</v>
      </c>
      <c r="J36" s="10"/>
    </row>
  </sheetData>
  <sheetProtection/>
  <mergeCells count="29">
    <mergeCell ref="J3:J4"/>
    <mergeCell ref="A1:J1"/>
    <mergeCell ref="H4:H5"/>
    <mergeCell ref="E10:E14"/>
    <mergeCell ref="E7:E9"/>
    <mergeCell ref="I4:I5"/>
    <mergeCell ref="D4:D5"/>
    <mergeCell ref="D7:D9"/>
    <mergeCell ref="D10:D14"/>
    <mergeCell ref="E4:F4"/>
    <mergeCell ref="B36:C36"/>
    <mergeCell ref="A4:B4"/>
    <mergeCell ref="A3:D3"/>
    <mergeCell ref="C18:C26"/>
    <mergeCell ref="D18:D26"/>
    <mergeCell ref="B18:B26"/>
    <mergeCell ref="E3:I3"/>
    <mergeCell ref="B10:B14"/>
    <mergeCell ref="C4:C5"/>
    <mergeCell ref="G4:G5"/>
    <mergeCell ref="B7:B9"/>
    <mergeCell ref="C7:C9"/>
    <mergeCell ref="C10:C14"/>
    <mergeCell ref="A33:A35"/>
    <mergeCell ref="A18:A31"/>
    <mergeCell ref="A7:A16"/>
    <mergeCell ref="B30:B31"/>
    <mergeCell ref="C30:C31"/>
    <mergeCell ref="D30:D31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52" t="s">
        <v>71</v>
      </c>
      <c r="R2" s="52"/>
    </row>
    <row r="3" spans="1:18" ht="48.75" customHeight="1">
      <c r="A3" s="75" t="s">
        <v>81</v>
      </c>
      <c r="B3" s="75"/>
      <c r="C3" s="75"/>
      <c r="D3" s="75"/>
      <c r="E3" s="75"/>
      <c r="F3" s="75"/>
      <c r="G3" s="75" t="s">
        <v>84</v>
      </c>
      <c r="H3" s="75"/>
      <c r="I3" s="75"/>
      <c r="J3" s="75"/>
      <c r="K3" s="75"/>
      <c r="L3" s="75"/>
      <c r="M3" s="75" t="s">
        <v>82</v>
      </c>
      <c r="N3" s="75"/>
      <c r="O3" s="75"/>
      <c r="P3" s="75"/>
      <c r="Q3" s="75"/>
      <c r="R3" s="75"/>
    </row>
    <row r="4" spans="1:18" ht="48.75" customHeight="1">
      <c r="A4" s="74" t="s">
        <v>5</v>
      </c>
      <c r="B4" s="73" t="s">
        <v>30</v>
      </c>
      <c r="C4" s="74" t="s">
        <v>31</v>
      </c>
      <c r="D4" s="74"/>
      <c r="E4" s="74"/>
      <c r="F4" s="73" t="s">
        <v>32</v>
      </c>
      <c r="G4" s="74" t="s">
        <v>5</v>
      </c>
      <c r="H4" s="73" t="s">
        <v>83</v>
      </c>
      <c r="I4" s="74" t="s">
        <v>31</v>
      </c>
      <c r="J4" s="74"/>
      <c r="K4" s="74"/>
      <c r="L4" s="73" t="s">
        <v>32</v>
      </c>
      <c r="M4" s="74" t="s">
        <v>5</v>
      </c>
      <c r="N4" s="73" t="s">
        <v>30</v>
      </c>
      <c r="O4" s="74" t="s">
        <v>31</v>
      </c>
      <c r="P4" s="74"/>
      <c r="Q4" s="74"/>
      <c r="R4" s="73" t="s">
        <v>32</v>
      </c>
    </row>
    <row r="5" spans="1:18" ht="52.5" customHeight="1">
      <c r="A5" s="74"/>
      <c r="B5" s="73"/>
      <c r="C5" s="8" t="s">
        <v>25</v>
      </c>
      <c r="D5" s="8" t="s">
        <v>33</v>
      </c>
      <c r="E5" s="8" t="s">
        <v>34</v>
      </c>
      <c r="F5" s="73"/>
      <c r="G5" s="74"/>
      <c r="H5" s="73"/>
      <c r="I5" s="8" t="s">
        <v>25</v>
      </c>
      <c r="J5" s="8" t="s">
        <v>33</v>
      </c>
      <c r="K5" s="8" t="s">
        <v>34</v>
      </c>
      <c r="L5" s="73"/>
      <c r="M5" s="74"/>
      <c r="N5" s="73"/>
      <c r="O5" s="8" t="s">
        <v>25</v>
      </c>
      <c r="P5" s="8" t="s">
        <v>33</v>
      </c>
      <c r="Q5" s="8" t="s">
        <v>34</v>
      </c>
      <c r="R5" s="73"/>
    </row>
    <row r="6" spans="1:18" ht="43.5" customHeight="1">
      <c r="A6" s="28">
        <v>5.79</v>
      </c>
      <c r="B6" s="28">
        <v>0</v>
      </c>
      <c r="C6" s="28">
        <v>5.79</v>
      </c>
      <c r="D6" s="28">
        <v>0</v>
      </c>
      <c r="E6" s="28">
        <v>4</v>
      </c>
      <c r="F6" s="28">
        <v>1.79</v>
      </c>
      <c r="G6" s="5">
        <v>15.77</v>
      </c>
      <c r="H6" s="5"/>
      <c r="I6" s="5">
        <v>14.07</v>
      </c>
      <c r="J6" s="5"/>
      <c r="K6" s="5">
        <v>14.07</v>
      </c>
      <c r="L6" s="5">
        <v>1.7</v>
      </c>
      <c r="M6" s="28">
        <v>5.8</v>
      </c>
      <c r="N6" s="28">
        <v>0</v>
      </c>
      <c r="O6" s="28">
        <v>5.8</v>
      </c>
      <c r="P6" s="28">
        <v>0</v>
      </c>
      <c r="Q6" s="28">
        <v>4</v>
      </c>
      <c r="R6" s="28">
        <v>1.8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1" t="s">
        <v>80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20.25">
      <c r="A12" s="76" t="s">
        <v>85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2" t="s">
        <v>35</v>
      </c>
      <c r="B1" s="72"/>
      <c r="C1" s="72"/>
      <c r="D1" s="72"/>
      <c r="E1" s="72"/>
      <c r="F1" s="72"/>
    </row>
    <row r="2" spans="1:6" ht="21" customHeight="1">
      <c r="A2" s="4" t="s">
        <v>72</v>
      </c>
      <c r="E2" s="52" t="s">
        <v>73</v>
      </c>
      <c r="F2" s="52"/>
    </row>
    <row r="3" spans="1:6" ht="40.5" customHeight="1">
      <c r="A3" s="77" t="s">
        <v>23</v>
      </c>
      <c r="B3" s="77" t="s">
        <v>36</v>
      </c>
      <c r="C3" s="77" t="s">
        <v>37</v>
      </c>
      <c r="D3" s="77" t="s">
        <v>38</v>
      </c>
      <c r="E3" s="77"/>
      <c r="F3" s="77"/>
    </row>
    <row r="4" spans="1:6" ht="31.5" customHeight="1">
      <c r="A4" s="77"/>
      <c r="B4" s="77"/>
      <c r="C4" s="77"/>
      <c r="D4" s="22" t="s">
        <v>5</v>
      </c>
      <c r="E4" s="22" t="s">
        <v>26</v>
      </c>
      <c r="F4" s="22" t="s">
        <v>27</v>
      </c>
    </row>
    <row r="5" spans="1:6" ht="27" customHeight="1">
      <c r="A5" s="5"/>
      <c r="B5" s="5"/>
      <c r="C5" s="5"/>
      <c r="D5" s="5">
        <v>0</v>
      </c>
      <c r="E5" s="5">
        <v>0</v>
      </c>
      <c r="F5" s="5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4" t="s">
        <v>5</v>
      </c>
      <c r="B20" s="74"/>
      <c r="C20" s="5"/>
      <c r="D20" s="5"/>
      <c r="E20" s="5"/>
      <c r="F20" s="5"/>
    </row>
    <row r="21" spans="1:6" ht="20.25">
      <c r="A21" s="76" t="s">
        <v>186</v>
      </c>
      <c r="B21" s="76"/>
      <c r="C21" s="76"/>
      <c r="D21" s="76"/>
      <c r="E21" s="76"/>
      <c r="F21" s="76"/>
    </row>
    <row r="22" spans="1:6" ht="20.25">
      <c r="A22" s="76"/>
      <c r="B22" s="76"/>
      <c r="C22" s="76"/>
      <c r="D22" s="76"/>
      <c r="E22" s="76"/>
      <c r="F22" s="76"/>
    </row>
  </sheetData>
  <sheetProtection/>
  <mergeCells count="9">
    <mergeCell ref="A22:F22"/>
    <mergeCell ref="A1:F1"/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2" t="s">
        <v>86</v>
      </c>
      <c r="B1" s="72"/>
      <c r="C1" s="72"/>
      <c r="D1" s="72"/>
    </row>
    <row r="2" spans="1:4" ht="21" customHeight="1">
      <c r="A2" s="2"/>
      <c r="D2" s="23" t="s">
        <v>74</v>
      </c>
    </row>
    <row r="3" spans="1:4" ht="27.75" customHeight="1">
      <c r="A3" s="65" t="s">
        <v>1</v>
      </c>
      <c r="B3" s="65"/>
      <c r="C3" s="65" t="s">
        <v>2</v>
      </c>
      <c r="D3" s="65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40</v>
      </c>
      <c r="B5" s="10">
        <v>1607.46</v>
      </c>
      <c r="C5" s="11" t="s">
        <v>41</v>
      </c>
      <c r="D5" s="10"/>
    </row>
    <row r="6" spans="1:4" ht="27.75" customHeight="1">
      <c r="A6" s="11" t="s">
        <v>42</v>
      </c>
      <c r="B6" s="10"/>
      <c r="C6" s="11" t="s">
        <v>43</v>
      </c>
      <c r="D6" s="10"/>
    </row>
    <row r="7" spans="1:4" ht="27.75" customHeight="1">
      <c r="A7" s="11" t="s">
        <v>44</v>
      </c>
      <c r="B7" s="10"/>
      <c r="C7" s="11" t="s">
        <v>45</v>
      </c>
      <c r="D7" s="10"/>
    </row>
    <row r="8" spans="1:4" ht="27.75" customHeight="1">
      <c r="A8" s="11" t="s">
        <v>46</v>
      </c>
      <c r="B8" s="10"/>
      <c r="C8" s="11" t="s">
        <v>47</v>
      </c>
      <c r="D8" s="10"/>
    </row>
    <row r="9" spans="1:4" ht="27.75" customHeight="1">
      <c r="A9" s="11" t="s">
        <v>48</v>
      </c>
      <c r="B9" s="10"/>
      <c r="C9" s="11" t="s">
        <v>49</v>
      </c>
      <c r="D9" s="10"/>
    </row>
    <row r="10" spans="1:4" ht="27.75" customHeight="1">
      <c r="A10" s="10"/>
      <c r="B10" s="10"/>
      <c r="C10" s="11" t="s">
        <v>50</v>
      </c>
      <c r="D10" s="10"/>
    </row>
    <row r="11" spans="1:4" ht="27.75" customHeight="1">
      <c r="A11" s="10"/>
      <c r="B11" s="10"/>
      <c r="C11" s="33" t="s">
        <v>159</v>
      </c>
      <c r="D11" s="10">
        <v>202.09</v>
      </c>
    </row>
    <row r="12" spans="1:4" ht="27.75" customHeight="1">
      <c r="A12" s="10"/>
      <c r="B12" s="10"/>
      <c r="C12" s="34" t="s">
        <v>160</v>
      </c>
      <c r="D12" s="10">
        <v>1293.89</v>
      </c>
    </row>
    <row r="13" spans="1:4" ht="27.75" customHeight="1">
      <c r="A13" s="10"/>
      <c r="B13" s="10"/>
      <c r="C13" s="33" t="s">
        <v>161</v>
      </c>
      <c r="D13" s="10">
        <v>111.48</v>
      </c>
    </row>
    <row r="14" spans="1:4" ht="27.75" customHeight="1">
      <c r="A14" s="10" t="s">
        <v>51</v>
      </c>
      <c r="B14" s="10">
        <v>1607.46</v>
      </c>
      <c r="C14" s="10" t="s">
        <v>52</v>
      </c>
      <c r="D14" s="10">
        <f>SUM(D11:D13)</f>
        <v>1607.46</v>
      </c>
    </row>
    <row r="15" spans="1:4" ht="27.75" customHeight="1">
      <c r="A15" s="11" t="s">
        <v>53</v>
      </c>
      <c r="B15" s="10"/>
      <c r="C15" s="10"/>
      <c r="D15" s="10"/>
    </row>
    <row r="16" spans="1:4" ht="27.75" customHeight="1">
      <c r="A16" s="11" t="s">
        <v>54</v>
      </c>
      <c r="B16" s="11"/>
      <c r="C16" s="11" t="s">
        <v>55</v>
      </c>
      <c r="D16" s="10"/>
    </row>
    <row r="17" spans="1:4" ht="27.75" customHeight="1">
      <c r="A17" s="10"/>
      <c r="B17" s="10"/>
      <c r="C17" s="10"/>
      <c r="D17" s="10"/>
    </row>
    <row r="18" spans="1:4" ht="27.75" customHeight="1">
      <c r="A18" s="10" t="s">
        <v>18</v>
      </c>
      <c r="B18" s="10">
        <v>1607.46</v>
      </c>
      <c r="C18" s="10" t="s">
        <v>19</v>
      </c>
      <c r="D18" s="10">
        <v>1607.46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K20" sqref="K20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7.75" customHeight="1">
      <c r="A2" s="7" t="s">
        <v>39</v>
      </c>
      <c r="K2" s="78" t="s">
        <v>71</v>
      </c>
      <c r="L2" s="78"/>
    </row>
    <row r="3" spans="1:12" ht="41.25" customHeight="1">
      <c r="A3" s="73" t="s">
        <v>57</v>
      </c>
      <c r="B3" s="73"/>
      <c r="C3" s="8" t="s">
        <v>5</v>
      </c>
      <c r="D3" s="8" t="s">
        <v>54</v>
      </c>
      <c r="E3" s="8" t="s">
        <v>58</v>
      </c>
      <c r="F3" s="8" t="s">
        <v>75</v>
      </c>
      <c r="G3" s="8" t="s">
        <v>59</v>
      </c>
      <c r="H3" s="8" t="s">
        <v>60</v>
      </c>
      <c r="I3" s="8" t="s">
        <v>61</v>
      </c>
      <c r="J3" s="8" t="s">
        <v>62</v>
      </c>
      <c r="K3" s="8" t="s">
        <v>63</v>
      </c>
      <c r="L3" s="8" t="s">
        <v>53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37">
        <v>208</v>
      </c>
      <c r="B5" s="37" t="s">
        <v>162</v>
      </c>
      <c r="C5" s="28">
        <f>E5</f>
        <v>202.09</v>
      </c>
      <c r="D5" s="28">
        <v>0</v>
      </c>
      <c r="E5" s="28">
        <f>E7+E8+E10+E11+E12</f>
        <v>202.09</v>
      </c>
      <c r="F5" s="5"/>
      <c r="G5" s="5"/>
      <c r="H5" s="5"/>
      <c r="I5" s="5"/>
      <c r="J5" s="5"/>
      <c r="K5" s="5"/>
      <c r="L5" s="5"/>
    </row>
    <row r="6" spans="1:12" ht="27.75" customHeight="1">
      <c r="A6" s="37">
        <v>20805</v>
      </c>
      <c r="B6" s="37" t="s">
        <v>187</v>
      </c>
      <c r="C6" s="28">
        <f>SUM(C7:C8)</f>
        <v>189.37</v>
      </c>
      <c r="D6" s="28">
        <f>SUM(D7:D8)</f>
        <v>0</v>
      </c>
      <c r="E6" s="28">
        <f>SUM(E7:E8)</f>
        <v>189.37</v>
      </c>
      <c r="F6" s="5"/>
      <c r="G6" s="5"/>
      <c r="H6" s="5"/>
      <c r="I6" s="5"/>
      <c r="J6" s="5"/>
      <c r="K6" s="5"/>
      <c r="L6" s="5"/>
    </row>
    <row r="7" spans="1:12" ht="27.75" customHeight="1">
      <c r="A7" s="37">
        <v>2080502</v>
      </c>
      <c r="B7" s="37" t="s">
        <v>163</v>
      </c>
      <c r="C7" s="28">
        <f aca="true" t="shared" si="0" ref="C7:C20">E7</f>
        <v>2.5</v>
      </c>
      <c r="D7" s="28">
        <v>0</v>
      </c>
      <c r="E7" s="10">
        <v>2.5</v>
      </c>
      <c r="F7" s="5"/>
      <c r="G7" s="5"/>
      <c r="H7" s="5"/>
      <c r="I7" s="5"/>
      <c r="J7" s="5"/>
      <c r="K7" s="5"/>
      <c r="L7" s="5"/>
    </row>
    <row r="8" spans="1:12" ht="27.75" customHeight="1">
      <c r="A8" s="37">
        <v>2080505</v>
      </c>
      <c r="B8" s="37" t="s">
        <v>164</v>
      </c>
      <c r="C8" s="28">
        <f t="shared" si="0"/>
        <v>186.87</v>
      </c>
      <c r="D8" s="28">
        <v>0</v>
      </c>
      <c r="E8" s="10">
        <v>186.87</v>
      </c>
      <c r="F8" s="5"/>
      <c r="G8" s="5"/>
      <c r="H8" s="5"/>
      <c r="I8" s="5"/>
      <c r="J8" s="5"/>
      <c r="K8" s="5"/>
      <c r="L8" s="5"/>
    </row>
    <row r="9" spans="1:12" ht="27.75" customHeight="1">
      <c r="A9" s="37">
        <v>20827</v>
      </c>
      <c r="B9" s="37" t="s">
        <v>188</v>
      </c>
      <c r="C9" s="28">
        <f>SUM(C10:C12)</f>
        <v>12.719999999999999</v>
      </c>
      <c r="D9" s="28">
        <f>SUM(D10:D12)</f>
        <v>0</v>
      </c>
      <c r="E9" s="28">
        <f>SUM(E10:E12)</f>
        <v>12.719999999999999</v>
      </c>
      <c r="F9" s="5"/>
      <c r="G9" s="5"/>
      <c r="H9" s="5"/>
      <c r="I9" s="5"/>
      <c r="J9" s="5"/>
      <c r="K9" s="5"/>
      <c r="L9" s="5"/>
    </row>
    <row r="10" spans="1:12" ht="27.75" customHeight="1">
      <c r="A10" s="37">
        <v>2082701</v>
      </c>
      <c r="B10" s="37" t="s">
        <v>166</v>
      </c>
      <c r="C10" s="28">
        <f t="shared" si="0"/>
        <v>4.31</v>
      </c>
      <c r="D10" s="28">
        <v>0</v>
      </c>
      <c r="E10" s="10">
        <v>4.31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37">
        <v>2082702</v>
      </c>
      <c r="B11" s="37" t="s">
        <v>167</v>
      </c>
      <c r="C11" s="28">
        <f t="shared" si="0"/>
        <v>1.87</v>
      </c>
      <c r="D11" s="28">
        <v>0</v>
      </c>
      <c r="E11" s="10">
        <v>1.87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37">
        <v>2082703</v>
      </c>
      <c r="B12" s="37" t="s">
        <v>168</v>
      </c>
      <c r="C12" s="28">
        <f t="shared" si="0"/>
        <v>6.54</v>
      </c>
      <c r="D12" s="28">
        <v>0</v>
      </c>
      <c r="E12" s="10">
        <v>6.54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39">
        <v>210</v>
      </c>
      <c r="B13" s="39" t="s">
        <v>169</v>
      </c>
      <c r="C13" s="28">
        <f t="shared" si="0"/>
        <v>1293.89</v>
      </c>
      <c r="D13" s="28">
        <v>0</v>
      </c>
      <c r="E13" s="28">
        <f>E14</f>
        <v>1293.89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39">
        <v>21004</v>
      </c>
      <c r="B14" s="39" t="s">
        <v>170</v>
      </c>
      <c r="C14" s="28">
        <f t="shared" si="0"/>
        <v>1293.89</v>
      </c>
      <c r="D14" s="28">
        <v>0</v>
      </c>
      <c r="E14" s="28">
        <f>E15+E17</f>
        <v>1293.89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39">
        <v>2100403</v>
      </c>
      <c r="B15" s="39" t="s">
        <v>171</v>
      </c>
      <c r="C15" s="28">
        <f t="shared" si="0"/>
        <v>1219.14</v>
      </c>
      <c r="D15" s="28">
        <v>0</v>
      </c>
      <c r="E15" s="28">
        <v>1219.14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39">
        <v>21011</v>
      </c>
      <c r="B16" s="39" t="s">
        <v>189</v>
      </c>
      <c r="C16" s="28">
        <f>SUM(C17)</f>
        <v>74.75</v>
      </c>
      <c r="D16" s="28">
        <f>SUM(D17)</f>
        <v>0</v>
      </c>
      <c r="E16" s="28">
        <f>SUM(E17)</f>
        <v>74.75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37">
        <v>2101102</v>
      </c>
      <c r="B17" s="37" t="s">
        <v>173</v>
      </c>
      <c r="C17" s="28">
        <f t="shared" si="0"/>
        <v>74.75</v>
      </c>
      <c r="D17" s="28">
        <v>0</v>
      </c>
      <c r="E17" s="28">
        <v>74.75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37">
        <v>221</v>
      </c>
      <c r="B18" s="37" t="s">
        <v>174</v>
      </c>
      <c r="C18" s="28">
        <f t="shared" si="0"/>
        <v>111.48</v>
      </c>
      <c r="D18" s="28">
        <v>0</v>
      </c>
      <c r="E18" s="28">
        <f>E20</f>
        <v>111.48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37">
        <v>22102</v>
      </c>
      <c r="B19" s="37" t="s">
        <v>190</v>
      </c>
      <c r="C19" s="28">
        <v>111.48</v>
      </c>
      <c r="D19" s="28">
        <v>0</v>
      </c>
      <c r="E19" s="28">
        <v>111.48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37">
        <v>2210201</v>
      </c>
      <c r="B20" s="37" t="s">
        <v>175</v>
      </c>
      <c r="C20" s="28">
        <f t="shared" si="0"/>
        <v>111.48</v>
      </c>
      <c r="D20" s="28">
        <v>0</v>
      </c>
      <c r="E20" s="28">
        <v>111.48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80" t="s">
        <v>64</v>
      </c>
      <c r="B21" s="80"/>
      <c r="C21" s="28">
        <f>C5+C13+C18</f>
        <v>1607.46</v>
      </c>
      <c r="D21" s="28">
        <f>D5+D13+D18</f>
        <v>0</v>
      </c>
      <c r="E21" s="28">
        <f>E5+E13+E18</f>
        <v>1607.46</v>
      </c>
      <c r="F21" s="5"/>
      <c r="G21" s="5"/>
      <c r="H21" s="5"/>
      <c r="I21" s="5"/>
      <c r="J21" s="5"/>
      <c r="K21" s="5"/>
      <c r="L21" s="5"/>
    </row>
    <row r="22" spans="1:6" ht="27.75" customHeight="1">
      <c r="A22" s="79" t="s">
        <v>78</v>
      </c>
      <c r="B22" s="79"/>
      <c r="C22" s="79"/>
      <c r="D22" s="79"/>
      <c r="E22" s="79"/>
      <c r="F22" s="79"/>
    </row>
    <row r="23" spans="1:6" ht="27.75" customHeight="1">
      <c r="A23" s="76" t="s">
        <v>79</v>
      </c>
      <c r="B23" s="76"/>
      <c r="C23" s="76"/>
      <c r="D23" s="76"/>
      <c r="E23" s="76"/>
      <c r="F23" s="76"/>
    </row>
  </sheetData>
  <sheetProtection/>
  <mergeCells count="6">
    <mergeCell ref="A23:F23"/>
    <mergeCell ref="A1:L1"/>
    <mergeCell ref="A3:B3"/>
    <mergeCell ref="K2:L2"/>
    <mergeCell ref="A22:F22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1" t="s">
        <v>65</v>
      </c>
      <c r="B1" s="81"/>
      <c r="C1" s="81"/>
      <c r="D1" s="81"/>
      <c r="E1" s="81"/>
      <c r="F1" s="81"/>
      <c r="G1" s="81"/>
      <c r="H1" s="81"/>
    </row>
    <row r="2" spans="1:8" ht="20.25" customHeight="1">
      <c r="A2" s="19"/>
      <c r="B2" s="14"/>
      <c r="C2" s="14"/>
      <c r="D2" s="14"/>
      <c r="E2" s="14"/>
      <c r="F2" s="14"/>
      <c r="G2" s="52" t="s">
        <v>73</v>
      </c>
      <c r="H2" s="52"/>
    </row>
    <row r="3" spans="1:8" ht="30.75" customHeight="1">
      <c r="A3" s="73" t="s">
        <v>57</v>
      </c>
      <c r="B3" s="73"/>
      <c r="C3" s="8" t="s">
        <v>5</v>
      </c>
      <c r="D3" s="8" t="s">
        <v>26</v>
      </c>
      <c r="E3" s="8" t="s">
        <v>27</v>
      </c>
      <c r="F3" s="8" t="s">
        <v>66</v>
      </c>
      <c r="G3" s="8" t="s">
        <v>67</v>
      </c>
      <c r="H3" s="8" t="s">
        <v>76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39">
        <v>208</v>
      </c>
      <c r="B5" s="39" t="s">
        <v>162</v>
      </c>
      <c r="C5" s="28">
        <f>D5+E5</f>
        <v>202.09</v>
      </c>
      <c r="D5" s="28">
        <f>D6+D9</f>
        <v>202.09</v>
      </c>
      <c r="E5" s="28">
        <v>0</v>
      </c>
      <c r="F5" s="5"/>
      <c r="G5" s="5"/>
      <c r="H5" s="5"/>
    </row>
    <row r="6" spans="1:8" ht="23.25" customHeight="1">
      <c r="A6" s="39">
        <v>20805</v>
      </c>
      <c r="B6" s="39" t="s">
        <v>191</v>
      </c>
      <c r="C6" s="28">
        <f aca="true" t="shared" si="0" ref="C6:C20">D6+E6</f>
        <v>189.37</v>
      </c>
      <c r="D6" s="28">
        <f>D7+D8</f>
        <v>189.37</v>
      </c>
      <c r="E6" s="28">
        <v>0</v>
      </c>
      <c r="F6" s="5"/>
      <c r="G6" s="5"/>
      <c r="H6" s="5"/>
    </row>
    <row r="7" spans="1:8" ht="23.25" customHeight="1">
      <c r="A7" s="39">
        <v>2080502</v>
      </c>
      <c r="B7" s="39" t="s">
        <v>163</v>
      </c>
      <c r="C7" s="28">
        <f t="shared" si="0"/>
        <v>2.5</v>
      </c>
      <c r="D7" s="28">
        <v>2.5</v>
      </c>
      <c r="E7" s="28">
        <v>0</v>
      </c>
      <c r="F7" s="5"/>
      <c r="G7" s="5"/>
      <c r="H7" s="5"/>
    </row>
    <row r="8" spans="1:8" ht="23.25" customHeight="1">
      <c r="A8" s="39">
        <v>2080505</v>
      </c>
      <c r="B8" s="39" t="s">
        <v>164</v>
      </c>
      <c r="C8" s="28">
        <f t="shared" si="0"/>
        <v>186.87</v>
      </c>
      <c r="D8" s="28">
        <v>186.87</v>
      </c>
      <c r="E8" s="28">
        <v>0</v>
      </c>
      <c r="F8" s="5"/>
      <c r="G8" s="5"/>
      <c r="H8" s="5"/>
    </row>
    <row r="9" spans="1:8" ht="23.25" customHeight="1">
      <c r="A9" s="39">
        <v>20827</v>
      </c>
      <c r="B9" s="39" t="s">
        <v>192</v>
      </c>
      <c r="C9" s="28">
        <f t="shared" si="0"/>
        <v>12.719999999999999</v>
      </c>
      <c r="D9" s="28">
        <f>D10+D11+D12</f>
        <v>12.719999999999999</v>
      </c>
      <c r="E9" s="28">
        <v>0</v>
      </c>
      <c r="F9" s="5"/>
      <c r="G9" s="5"/>
      <c r="H9" s="5"/>
    </row>
    <row r="10" spans="1:8" ht="23.25" customHeight="1">
      <c r="A10" s="43">
        <v>2082701</v>
      </c>
      <c r="B10" s="43" t="s">
        <v>166</v>
      </c>
      <c r="C10" s="28">
        <f t="shared" si="0"/>
        <v>4.31</v>
      </c>
      <c r="D10" s="28">
        <v>4.31</v>
      </c>
      <c r="E10" s="28">
        <v>0</v>
      </c>
      <c r="F10" s="5"/>
      <c r="G10" s="5"/>
      <c r="H10" s="5"/>
    </row>
    <row r="11" spans="1:8" ht="23.25" customHeight="1">
      <c r="A11" s="43">
        <v>2082702</v>
      </c>
      <c r="B11" s="43" t="s">
        <v>167</v>
      </c>
      <c r="C11" s="28">
        <f t="shared" si="0"/>
        <v>1.87</v>
      </c>
      <c r="D11" s="28">
        <v>1.87</v>
      </c>
      <c r="E11" s="28">
        <v>0</v>
      </c>
      <c r="F11" s="5"/>
      <c r="G11" s="5"/>
      <c r="H11" s="5"/>
    </row>
    <row r="12" spans="1:8" ht="23.25" customHeight="1">
      <c r="A12" s="43">
        <v>2082703</v>
      </c>
      <c r="B12" s="43" t="s">
        <v>168</v>
      </c>
      <c r="C12" s="28">
        <f t="shared" si="0"/>
        <v>6.54</v>
      </c>
      <c r="D12" s="28">
        <v>6.54</v>
      </c>
      <c r="E12" s="28">
        <v>0</v>
      </c>
      <c r="F12" s="5"/>
      <c r="G12" s="5"/>
      <c r="H12" s="5"/>
    </row>
    <row r="13" spans="1:8" ht="23.25" customHeight="1">
      <c r="A13" s="43">
        <v>210</v>
      </c>
      <c r="B13" s="43" t="s">
        <v>169</v>
      </c>
      <c r="C13" s="28">
        <f t="shared" si="0"/>
        <v>1293.8899999999999</v>
      </c>
      <c r="D13" s="28">
        <f>D14+D16</f>
        <v>1273.77</v>
      </c>
      <c r="E13" s="28">
        <f>E14+E16</f>
        <v>20.12</v>
      </c>
      <c r="F13" s="5"/>
      <c r="G13" s="5"/>
      <c r="H13" s="5"/>
    </row>
    <row r="14" spans="1:8" ht="23.25" customHeight="1">
      <c r="A14" s="43">
        <v>21004</v>
      </c>
      <c r="B14" s="43" t="s">
        <v>170</v>
      </c>
      <c r="C14" s="28">
        <f t="shared" si="0"/>
        <v>1219.1399999999999</v>
      </c>
      <c r="D14" s="28">
        <f>D15</f>
        <v>1199.02</v>
      </c>
      <c r="E14" s="28">
        <f>E15</f>
        <v>20.12</v>
      </c>
      <c r="F14" s="5"/>
      <c r="G14" s="5"/>
      <c r="H14" s="5"/>
    </row>
    <row r="15" spans="1:8" ht="23.25" customHeight="1">
      <c r="A15" s="43">
        <v>2100403</v>
      </c>
      <c r="B15" s="43" t="s">
        <v>171</v>
      </c>
      <c r="C15" s="28">
        <f t="shared" si="0"/>
        <v>1219.1399999999999</v>
      </c>
      <c r="D15" s="28">
        <v>1199.02</v>
      </c>
      <c r="E15" s="28">
        <v>20.12</v>
      </c>
      <c r="F15" s="5"/>
      <c r="G15" s="5"/>
      <c r="H15" s="5"/>
    </row>
    <row r="16" spans="1:8" ht="23.25" customHeight="1">
      <c r="A16" s="43">
        <v>21011</v>
      </c>
      <c r="B16" s="43" t="s">
        <v>193</v>
      </c>
      <c r="C16" s="28">
        <f t="shared" si="0"/>
        <v>74.75</v>
      </c>
      <c r="D16" s="28">
        <f>D17</f>
        <v>74.75</v>
      </c>
      <c r="E16" s="28">
        <v>0</v>
      </c>
      <c r="F16" s="5"/>
      <c r="G16" s="5"/>
      <c r="H16" s="5"/>
    </row>
    <row r="17" spans="1:8" ht="23.25" customHeight="1">
      <c r="A17" s="43">
        <v>2101102</v>
      </c>
      <c r="B17" s="43" t="s">
        <v>173</v>
      </c>
      <c r="C17" s="28">
        <f t="shared" si="0"/>
        <v>74.75</v>
      </c>
      <c r="D17" s="28">
        <v>74.75</v>
      </c>
      <c r="E17" s="28">
        <v>0</v>
      </c>
      <c r="F17" s="5"/>
      <c r="G17" s="5"/>
      <c r="H17" s="5"/>
    </row>
    <row r="18" spans="1:8" ht="23.25" customHeight="1">
      <c r="A18" s="43">
        <v>221</v>
      </c>
      <c r="B18" s="43" t="s">
        <v>174</v>
      </c>
      <c r="C18" s="28">
        <f t="shared" si="0"/>
        <v>111.48</v>
      </c>
      <c r="D18" s="28">
        <f>D19</f>
        <v>111.48</v>
      </c>
      <c r="E18" s="28">
        <v>0</v>
      </c>
      <c r="F18" s="5"/>
      <c r="G18" s="5"/>
      <c r="H18" s="5"/>
    </row>
    <row r="19" spans="1:8" ht="23.25" customHeight="1">
      <c r="A19" s="43">
        <v>22102</v>
      </c>
      <c r="B19" s="43" t="s">
        <v>194</v>
      </c>
      <c r="C19" s="28">
        <f t="shared" si="0"/>
        <v>111.48</v>
      </c>
      <c r="D19" s="28">
        <f>D20</f>
        <v>111.48</v>
      </c>
      <c r="E19" s="28">
        <v>0</v>
      </c>
      <c r="F19" s="5"/>
      <c r="G19" s="5"/>
      <c r="H19" s="5"/>
    </row>
    <row r="20" spans="1:8" ht="23.25" customHeight="1">
      <c r="A20" s="43">
        <v>2210201</v>
      </c>
      <c r="B20" s="43" t="s">
        <v>175</v>
      </c>
      <c r="C20" s="28">
        <f t="shared" si="0"/>
        <v>111.48</v>
      </c>
      <c r="D20" s="28">
        <v>111.48</v>
      </c>
      <c r="E20" s="28">
        <v>0</v>
      </c>
      <c r="F20" s="5"/>
      <c r="G20" s="5"/>
      <c r="H20" s="5"/>
    </row>
    <row r="21" spans="1:8" ht="23.25" customHeight="1">
      <c r="A21" s="80" t="s">
        <v>64</v>
      </c>
      <c r="B21" s="80"/>
      <c r="C21" s="28">
        <f>C5+C13+C18</f>
        <v>1607.4599999999998</v>
      </c>
      <c r="D21" s="28">
        <f>D5+D13+D18</f>
        <v>1587.34</v>
      </c>
      <c r="E21" s="28">
        <f>E5+E13+E18</f>
        <v>20.12</v>
      </c>
      <c r="F21" s="5"/>
      <c r="G21" s="5"/>
      <c r="H21" s="5"/>
    </row>
  </sheetData>
  <sheetProtection/>
  <mergeCells count="4">
    <mergeCell ref="A3:B3"/>
    <mergeCell ref="G2:H2"/>
    <mergeCell ref="A1:H1"/>
    <mergeCell ref="A21:B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2018-02-08T04:18:40Z</dcterms:modified>
  <cp:category/>
  <cp:version/>
  <cp:contentType/>
  <cp:contentStatus/>
</cp:coreProperties>
</file>