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90" firstSheet="3" activeTab="5"/>
  </bookViews>
  <sheets>
    <sheet name="ViRK5v" sheetId="1" state="hidden" r:id="rId1"/>
    <sheet name="eOaoez" sheetId="2" r:id="rId2"/>
    <sheet name="表一财政拨款支出表" sheetId="3" r:id="rId3"/>
    <sheet name="表二一般公共预算支出表" sheetId="4" r:id="rId4"/>
    <sheet name="unM9xL" sheetId="5" state="hidden" r:id="rId5"/>
    <sheet name="表三一般公共预算基本支出表" sheetId="6" r:id="rId6"/>
    <sheet name="表四一般公共预算“三公”经费支出表" sheetId="7" r:id="rId7"/>
    <sheet name="表五政府性基金预算支出表" sheetId="8" r:id="rId8"/>
    <sheet name="表六部门收支总表" sheetId="9" r:id="rId9"/>
    <sheet name="表七部门收入总表" sheetId="10" r:id="rId10"/>
    <sheet name="表八部门支出总表" sheetId="11" r:id="rId11"/>
    <sheet name="Sheet1" sheetId="12" r:id="rId12"/>
    <sheet name="Sheet2" sheetId="13" r:id="rId13"/>
  </sheets>
  <definedNames/>
  <calcPr fullCalcOnLoad="1"/>
</workbook>
</file>

<file path=xl/sharedStrings.xml><?xml version="1.0" encoding="utf-8"?>
<sst xmlns="http://schemas.openxmlformats.org/spreadsheetml/2006/main" count="304" uniqueCount="175">
  <si>
    <t>表1：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</si>
  <si>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</si>
  <si>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</si>
  <si>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</si>
  <si>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</si>
  <si>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</si>
  <si>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</si>
  <si>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</si>
  <si>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</si>
  <si>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</si>
  <si>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</si>
  <si>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</si>
  <si>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</si>
  <si>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</si>
  <si>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</si>
  <si>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</si>
  <si>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（八）社会保障与就业</t>
  </si>
  <si>
    <t>（十）医疗卫生</t>
  </si>
  <si>
    <t>二、上年结转</t>
  </si>
  <si>
    <t>（二十）住房保障支出</t>
  </si>
  <si>
    <t>二、结转下年</t>
  </si>
  <si>
    <t>收 入 总 计</t>
  </si>
  <si>
    <t>支 出 总 计</t>
  </si>
  <si>
    <t>表2：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</si>
  <si>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</si>
  <si>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</si>
  <si>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</si>
  <si>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</si>
  <si>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</si>
  <si>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</si>
  <si>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</si>
  <si>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</si>
  <si>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</si>
  <si>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</si>
  <si>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</si>
  <si>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档案事务</t>
  </si>
  <si>
    <t xml:space="preserve">    行政运行（档案事务）</t>
  </si>
  <si>
    <t>党委办公厅（室）及相关机构事务）</t>
  </si>
  <si>
    <t>行政运行（党委办公厅（室）及相关机构事务）</t>
  </si>
  <si>
    <t>专项业务</t>
  </si>
  <si>
    <t>社会保障和就业支出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</si>
  <si>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</si>
  <si>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</si>
  <si>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</si>
  <si>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</si>
  <si>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行政事业单位离退休</t>
  </si>
  <si>
    <t>未归口管理的行政度单位离退休</t>
  </si>
  <si>
    <t>机关事业单位基本养老保险缴费支出</t>
  </si>
  <si>
    <t>医疗卫生与计划生育支出</t>
  </si>
  <si>
    <t>行政事业单位医疗</t>
  </si>
  <si>
    <t>行政单位医疗</t>
  </si>
  <si>
    <t>公务员医疗补助</t>
  </si>
  <si>
    <t>住房保障支出</t>
  </si>
  <si>
    <t>　住房改革支出</t>
  </si>
  <si>
    <t>　　住房公积金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</si>
  <si>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</si>
  <si>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</si>
  <si>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>政府预算经济分类</t>
  </si>
  <si>
    <t>2018年部门预算经济分类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</si>
  <si>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</si>
  <si>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</si>
  <si>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</si>
  <si>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</si>
  <si>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</si>
  <si>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</si>
  <si>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</si>
  <si>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</si>
  <si>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</si>
  <si>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</si>
  <si>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</si>
  <si>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</si>
  <si>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</si>
  <si>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</si>
  <si>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</si>
  <si>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</si>
  <si>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</si>
  <si>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</si>
  <si>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公务员医疗补助缴费</t>
  </si>
  <si>
    <t>其他社会保障缴费</t>
  </si>
  <si>
    <t>失业保险</t>
  </si>
  <si>
    <t>工伤保险</t>
  </si>
  <si>
    <t>生育保险</t>
  </si>
  <si>
    <t>住房公积金</t>
  </si>
  <si>
    <t>99</t>
  </si>
  <si>
    <t>其他工资福利支出</t>
  </si>
  <si>
    <t>06</t>
  </si>
  <si>
    <t>伙食补助费</t>
  </si>
  <si>
    <t>加班费</t>
  </si>
  <si>
    <t>高海拔工龄折算</t>
  </si>
  <si>
    <t>按月住房补贴</t>
  </si>
  <si>
    <t>家属小孩肉价补贴</t>
  </si>
  <si>
    <t>水电费补贴</t>
  </si>
  <si>
    <t>独生子女费</t>
  </si>
  <si>
    <t>烤火防寒费</t>
  </si>
  <si>
    <t>502</t>
  </si>
  <si>
    <t>机关商品和服务支出</t>
  </si>
  <si>
    <t>商品和服务支出</t>
  </si>
  <si>
    <t>办公经费</t>
  </si>
  <si>
    <t>办公费</t>
  </si>
  <si>
    <t>印刷费</t>
  </si>
  <si>
    <t>05</t>
  </si>
  <si>
    <t>水费</t>
  </si>
  <si>
    <t>电费</t>
  </si>
  <si>
    <t>07</t>
  </si>
  <si>
    <t>邮电费</t>
  </si>
  <si>
    <t>取暖费</t>
  </si>
  <si>
    <t>11</t>
  </si>
  <si>
    <t>差旅费</t>
  </si>
  <si>
    <t>28</t>
  </si>
  <si>
    <t>工会经费</t>
  </si>
  <si>
    <t>29</t>
  </si>
  <si>
    <t>福利费</t>
  </si>
  <si>
    <t>培训费</t>
  </si>
  <si>
    <t>16</t>
  </si>
  <si>
    <t>公务接待费</t>
  </si>
  <si>
    <t>17</t>
  </si>
  <si>
    <t>公务用车运行维护费</t>
  </si>
  <si>
    <t>31</t>
  </si>
  <si>
    <t>其他商品和服务支出</t>
  </si>
  <si>
    <t>离退休经费</t>
  </si>
  <si>
    <t>509</t>
  </si>
  <si>
    <t>对个人和家庭补助</t>
  </si>
  <si>
    <t>其他对个人和家庭补助</t>
  </si>
  <si>
    <t>退休住院护工费</t>
  </si>
  <si>
    <t>休假探亲费</t>
  </si>
  <si>
    <t>未休假探亲费</t>
  </si>
  <si>
    <t>维稳值班补助</t>
  </si>
  <si>
    <t>通讯补贴</t>
  </si>
  <si>
    <t>独生子女包干</t>
  </si>
  <si>
    <t xml:space="preserve">    注：1、其他工资福利支出包括：加班费、高海拔工龄折算、按月住房补贴、家属小孩肉价补贴、水电费补贴、独生子女费、烤火防寒费。</t>
  </si>
  <si>
    <t xml:space="preserve">       2、其他商品服务支出包括刘退休人员公用经费。</t>
  </si>
  <si>
    <t xml:space="preserve">       3、其他对个人和家庭补助支出包括：休假探亲费、未休假补助、维稳值班补助、通讯补贴、独生子女包干经费。</t>
  </si>
  <si>
    <t>表4：</t>
  </si>
  <si>
    <t>一般公共预算“三公”经费支出表</t>
  </si>
  <si>
    <t xml:space="preserve"> 2017年预算数</t>
  </si>
  <si>
    <t>2017年预算数执行数</t>
  </si>
  <si>
    <t>因公出国(境)费</t>
  </si>
  <si>
    <t>公务用车购置及运行费</t>
  </si>
  <si>
    <t>公务用车购置费</t>
  </si>
  <si>
    <t>公务用车运行费</t>
  </si>
  <si>
    <t>表5：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</si>
  <si>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</si>
  <si>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</si>
  <si>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</si>
  <si>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</si>
  <si>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</si>
  <si>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注：市委办公室2018年没有使用政府性基金安排的支出，故本表无数据</t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</si>
  <si>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</si>
  <si>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</si>
  <si>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</si>
  <si>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</si>
  <si>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</si>
  <si>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</si>
  <si>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</si>
  <si>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</si>
  <si>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</si>
  <si>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</si>
  <si>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</si>
  <si>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</si>
  <si>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</si>
  <si>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</si>
  <si>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</si>
  <si>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</si>
  <si>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</si>
  <si>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</si>
  <si>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</si>
  <si>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</si>
  <si>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</si>
  <si>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</si>
  <si>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表8：</t>
  </si>
  <si>
    <t>部门支出总表</t>
  </si>
  <si>
    <t>上缴上级支出</t>
  </si>
  <si>
    <t>事业单位经营支出</t>
  </si>
  <si>
    <t>对下级单位
补助支出</t>
  </si>
  <si>
    <t>事业单位医疗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</si>
</sst>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仿宋_GB2312"/>
      <family val="3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5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18" fillId="0" borderId="2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0" fillId="0" borderId="3" applyNumberFormat="0" applyFill="0" applyAlignment="0" applyProtection="0"/>
    <xf numFmtId="0" fontId="13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22" fillId="16" borderId="4" applyNumberFormat="0" applyAlignment="0" applyProtection="0"/>
    <xf numFmtId="0" fontId="13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" fillId="0" borderId="7" applyNumberFormat="0" applyFill="0" applyAlignment="0" applyProtection="0"/>
    <xf numFmtId="0" fontId="26" fillId="16" borderId="1" applyNumberFormat="0" applyAlignment="0" applyProtection="0"/>
    <xf numFmtId="0" fontId="16" fillId="19" borderId="8" applyNumberFormat="0" applyAlignment="0" applyProtection="0"/>
    <xf numFmtId="0" fontId="2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49" fontId="2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49" fontId="0" fillId="0" borderId="11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76" fontId="6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1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D24" sqref="D24"/>
    </sheetView>
  </sheetViews>
  <sheetFormatPr defaultColWidth="9.00390625" defaultRowHeight="27.75" customHeight="1"/>
  <cols>
    <col min="2" max="2" width="16.625" style="0" customWidth="1"/>
    <col min="3" max="3" width="12.625" style="2" customWidth="1"/>
    <col min="5" max="5" width="9.25390625" style="2" bestFit="1" customWidth="1"/>
    <col min="6" max="6" width="10.625" style="0" customWidth="1"/>
  </cols>
  <sheetData>
    <row r="1" spans="1:12" ht="27.75" customHeight="1">
      <c r="A1" s="18" t="s">
        <v>158</v>
      </c>
      <c r="B1" s="19"/>
      <c r="C1" s="19"/>
      <c r="D1" s="19"/>
      <c r="E1" s="19"/>
      <c r="F1" s="19" t="s">
        <v>159</v>
      </c>
      <c r="G1" s="19"/>
      <c r="H1" s="19"/>
      <c r="I1" s="19"/>
      <c r="J1" s="19"/>
      <c r="K1" s="19"/>
      <c r="L1" s="19"/>
    </row>
    <row r="2" spans="1:12" ht="27.75" customHeight="1">
      <c r="A2" s="20" t="s">
        <v>160</v>
      </c>
      <c r="K2" s="9" t="s">
        <v>3</v>
      </c>
      <c r="L2" s="9"/>
    </row>
    <row r="3" spans="1:12" ht="41.25" customHeight="1">
      <c r="A3" s="21" t="s">
        <v>161</v>
      </c>
      <c r="B3" s="22"/>
      <c r="C3" s="10" t="s">
        <v>8</v>
      </c>
      <c r="D3" s="10" t="s">
        <v>156</v>
      </c>
      <c r="E3" s="10" t="s">
        <v>162</v>
      </c>
      <c r="F3" s="10" t="s">
        <v>163</v>
      </c>
      <c r="G3" s="10" t="s">
        <v>164</v>
      </c>
      <c r="H3" s="10" t="s">
        <v>165</v>
      </c>
      <c r="I3" s="10" t="s">
        <v>166</v>
      </c>
      <c r="J3" s="10" t="s">
        <v>167</v>
      </c>
      <c r="K3" s="10" t="s">
        <v>168</v>
      </c>
      <c r="L3" s="10" t="s">
        <v>155</v>
      </c>
    </row>
    <row r="4" spans="1:12" ht="27.75" customHeight="1">
      <c r="A4" s="11" t="s">
        <v>29</v>
      </c>
      <c r="B4" s="12" t="s">
        <v>30</v>
      </c>
      <c r="C4" s="5">
        <v>0</v>
      </c>
      <c r="D4" s="10">
        <v>0</v>
      </c>
      <c r="E4" s="5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</row>
    <row r="5" spans="1:12" s="1" customFormat="1" ht="27.75" customHeight="1">
      <c r="A5" s="13">
        <v>201</v>
      </c>
      <c r="B5" s="13" t="s">
        <v>34</v>
      </c>
      <c r="C5" s="13">
        <v>3487.99</v>
      </c>
      <c r="D5" s="13">
        <v>0</v>
      </c>
      <c r="E5" s="13">
        <v>3487.99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</row>
    <row r="6" spans="1:12" ht="27.75" customHeight="1">
      <c r="A6" s="10">
        <v>20126</v>
      </c>
      <c r="B6" s="10" t="s">
        <v>35</v>
      </c>
      <c r="C6" s="10">
        <v>262.32</v>
      </c>
      <c r="D6" s="10">
        <v>0</v>
      </c>
      <c r="E6" s="10">
        <v>262.32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</row>
    <row r="7" spans="1:12" ht="27.75" customHeight="1">
      <c r="A7" s="10">
        <v>2012601</v>
      </c>
      <c r="B7" s="10" t="s">
        <v>36</v>
      </c>
      <c r="C7" s="10">
        <v>262.32</v>
      </c>
      <c r="D7" s="10">
        <v>0</v>
      </c>
      <c r="E7" s="10">
        <v>262.32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</row>
    <row r="8" spans="1:12" ht="27.75" customHeight="1">
      <c r="A8" s="10">
        <v>20131</v>
      </c>
      <c r="B8" s="10" t="s">
        <v>37</v>
      </c>
      <c r="C8" s="10">
        <v>3029.77</v>
      </c>
      <c r="D8" s="10">
        <v>0</v>
      </c>
      <c r="E8" s="10">
        <v>3029.77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</row>
    <row r="9" spans="1:12" ht="39.75" customHeight="1">
      <c r="A9" s="10">
        <v>2013101</v>
      </c>
      <c r="B9" s="10" t="s">
        <v>38</v>
      </c>
      <c r="C9" s="10">
        <v>3029.77</v>
      </c>
      <c r="D9" s="10">
        <v>0</v>
      </c>
      <c r="E9" s="10">
        <v>3029.77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</row>
    <row r="10" spans="1:12" ht="33" customHeight="1">
      <c r="A10" s="10">
        <v>2013105</v>
      </c>
      <c r="B10" s="10" t="s">
        <v>39</v>
      </c>
      <c r="C10" s="10">
        <v>195.9</v>
      </c>
      <c r="D10" s="10">
        <v>0</v>
      </c>
      <c r="E10" s="10">
        <v>195.9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</row>
    <row r="11" spans="1:12" s="1" customFormat="1" ht="27.75" customHeight="1">
      <c r="A11" s="13">
        <v>208</v>
      </c>
      <c r="B11" s="13" t="s">
        <v>40</v>
      </c>
      <c r="C11" s="13">
        <v>285.03</v>
      </c>
      <c r="D11" s="13">
        <v>0</v>
      </c>
      <c r="E11" s="13">
        <v>285.03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spans="1:12" ht="27.75" customHeight="1">
      <c r="A12" s="10">
        <v>20827</v>
      </c>
      <c r="B12" s="10" t="s">
        <v>41</v>
      </c>
      <c r="C12" s="10">
        <v>12.77</v>
      </c>
      <c r="D12" s="10">
        <v>0</v>
      </c>
      <c r="E12" s="10">
        <v>12.77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</row>
    <row r="13" spans="1:12" ht="27.75" customHeight="1">
      <c r="A13" s="10">
        <v>2082701</v>
      </c>
      <c r="B13" s="10" t="s">
        <v>42</v>
      </c>
      <c r="C13" s="10">
        <v>0.57</v>
      </c>
      <c r="D13" s="10">
        <v>0</v>
      </c>
      <c r="E13" s="10">
        <v>0.57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</row>
    <row r="14" spans="1:12" ht="27.75" customHeight="1">
      <c r="A14" s="10">
        <v>2082702</v>
      </c>
      <c r="B14" s="10" t="s">
        <v>43</v>
      </c>
      <c r="C14" s="10">
        <v>2.71</v>
      </c>
      <c r="D14" s="10">
        <v>0</v>
      </c>
      <c r="E14" s="10">
        <v>2.71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</row>
    <row r="15" spans="1:12" ht="27.75" customHeight="1">
      <c r="A15" s="10">
        <v>2082703</v>
      </c>
      <c r="B15" s="10" t="s">
        <v>44</v>
      </c>
      <c r="C15" s="10">
        <v>9.49</v>
      </c>
      <c r="D15" s="10">
        <v>0</v>
      </c>
      <c r="E15" s="10">
        <v>9.49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</row>
    <row r="16" spans="1:12" ht="27.75" customHeight="1">
      <c r="A16" s="10">
        <v>20805</v>
      </c>
      <c r="B16" s="10" t="s">
        <v>45</v>
      </c>
      <c r="C16" s="10">
        <v>272.26</v>
      </c>
      <c r="D16" s="10">
        <v>0</v>
      </c>
      <c r="E16" s="10">
        <v>272.26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</row>
    <row r="17" spans="1:12" ht="27.75" customHeight="1">
      <c r="A17" s="10">
        <v>2080504</v>
      </c>
      <c r="B17" s="10" t="s">
        <v>46</v>
      </c>
      <c r="C17" s="10">
        <v>1.2</v>
      </c>
      <c r="D17" s="10">
        <v>0</v>
      </c>
      <c r="E17" s="10">
        <v>1.2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</row>
    <row r="18" spans="1:12" ht="27.75" customHeight="1">
      <c r="A18" s="10">
        <v>2080505</v>
      </c>
      <c r="B18" s="10" t="s">
        <v>47</v>
      </c>
      <c r="C18" s="10">
        <v>271.06</v>
      </c>
      <c r="D18" s="10">
        <v>0</v>
      </c>
      <c r="E18" s="10">
        <v>271.06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</row>
    <row r="19" spans="1:12" s="1" customFormat="1" ht="27.75" customHeight="1">
      <c r="A19" s="13">
        <v>210</v>
      </c>
      <c r="B19" s="13" t="s">
        <v>48</v>
      </c>
      <c r="C19" s="13">
        <v>142.54</v>
      </c>
      <c r="D19" s="13">
        <v>0</v>
      </c>
      <c r="E19" s="13">
        <v>142.54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</row>
    <row r="20" spans="1:12" ht="27.75" customHeight="1">
      <c r="A20" s="10">
        <v>21011</v>
      </c>
      <c r="B20" s="10" t="s">
        <v>49</v>
      </c>
      <c r="C20" s="10">
        <v>142.54</v>
      </c>
      <c r="D20" s="10">
        <v>0</v>
      </c>
      <c r="E20" s="10">
        <v>142.54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</row>
    <row r="21" spans="1:12" ht="27.75" customHeight="1">
      <c r="A21" s="10">
        <v>2101101</v>
      </c>
      <c r="B21" s="10" t="s">
        <v>50</v>
      </c>
      <c r="C21" s="10">
        <v>108.43</v>
      </c>
      <c r="D21" s="10">
        <v>0</v>
      </c>
      <c r="E21" s="10">
        <v>108.43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</row>
    <row r="22" spans="1:12" ht="27.75" customHeight="1">
      <c r="A22" s="10">
        <v>2101103</v>
      </c>
      <c r="B22" s="10" t="s">
        <v>51</v>
      </c>
      <c r="C22" s="10">
        <v>34.11</v>
      </c>
      <c r="D22" s="10">
        <v>0</v>
      </c>
      <c r="E22" s="10">
        <v>34.11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</row>
    <row r="23" spans="1:12" s="1" customFormat="1" ht="27.75" customHeight="1">
      <c r="A23" s="13">
        <v>221</v>
      </c>
      <c r="B23" s="13" t="s">
        <v>52</v>
      </c>
      <c r="C23" s="13">
        <v>160.19</v>
      </c>
      <c r="D23" s="13">
        <v>0</v>
      </c>
      <c r="E23" s="13">
        <v>160.19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12" ht="27.75" customHeight="1">
      <c r="A24" s="10">
        <v>22102</v>
      </c>
      <c r="B24" s="10" t="s">
        <v>53</v>
      </c>
      <c r="C24" s="10">
        <v>160.19</v>
      </c>
      <c r="D24" s="10">
        <v>0</v>
      </c>
      <c r="E24" s="10">
        <v>160.19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</row>
    <row r="25" spans="1:12" ht="27.75" customHeight="1">
      <c r="A25" s="10">
        <v>2210201</v>
      </c>
      <c r="B25" s="10" t="s">
        <v>54</v>
      </c>
      <c r="C25" s="10">
        <v>160.19</v>
      </c>
      <c r="D25" s="10">
        <v>0</v>
      </c>
      <c r="E25" s="10">
        <v>160.19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</row>
    <row r="26" spans="1:12" s="1" customFormat="1" ht="27.75" customHeight="1">
      <c r="A26" s="23" t="s">
        <v>8</v>
      </c>
      <c r="B26" s="24"/>
      <c r="C26" s="17">
        <f>C5+C11+C19+C23</f>
        <v>4075.7499999999995</v>
      </c>
      <c r="D26" s="17">
        <v>0</v>
      </c>
      <c r="E26" s="17">
        <f>E5+E11+E19+E23</f>
        <v>4075.7499999999995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</row>
  </sheetData>
  <sheetProtection/>
  <mergeCells count="3">
    <mergeCell ref="K2:L2"/>
    <mergeCell ref="A3:B3"/>
    <mergeCell ref="A26:B26"/>
  </mergeCells>
  <printOptions horizontalCentered="1"/>
  <pageMargins left="0.7083333333333334" right="0.7083333333333334" top="0.7479166666666667" bottom="0.7479166666666667" header="0.3145833333333333" footer="0.3145833333333333"/>
  <pageSetup horizontalDpi="180" verticalDpi="18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D1">
      <selection activeCell="H10" sqref="H10"/>
    </sheetView>
  </sheetViews>
  <sheetFormatPr defaultColWidth="9.00390625" defaultRowHeight="13.5"/>
  <cols>
    <col min="1" max="1" width="9.625" style="0" customWidth="1"/>
    <col min="2" max="2" width="28.00390625" style="0" customWidth="1"/>
    <col min="3" max="5" width="14.875" style="2" customWidth="1"/>
    <col min="6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3" t="s">
        <v>169</v>
      </c>
      <c r="B1" s="4" t="s">
        <v>170</v>
      </c>
      <c r="C1" s="4"/>
      <c r="D1" s="5"/>
      <c r="E1" s="4"/>
      <c r="F1" s="4"/>
      <c r="G1" s="4"/>
      <c r="H1" s="4"/>
    </row>
    <row r="2" spans="1:8" ht="20.25" customHeight="1">
      <c r="A2" s="6"/>
      <c r="B2" s="7"/>
      <c r="C2" s="8"/>
      <c r="D2" s="8"/>
      <c r="E2" s="8"/>
      <c r="F2" s="7"/>
      <c r="G2" s="9" t="s">
        <v>3</v>
      </c>
      <c r="H2" s="9"/>
    </row>
    <row r="3" spans="1:8" ht="23.25" customHeight="1">
      <c r="A3" s="10" t="s">
        <v>161</v>
      </c>
      <c r="B3" s="10"/>
      <c r="C3" s="10" t="s">
        <v>8</v>
      </c>
      <c r="D3" s="10" t="s">
        <v>32</v>
      </c>
      <c r="E3" s="10" t="s">
        <v>33</v>
      </c>
      <c r="F3" s="10" t="s">
        <v>171</v>
      </c>
      <c r="G3" s="10" t="s">
        <v>172</v>
      </c>
      <c r="H3" s="10" t="s">
        <v>173</v>
      </c>
    </row>
    <row r="4" spans="1:8" ht="23.25" customHeight="1">
      <c r="A4" s="11" t="s">
        <v>29</v>
      </c>
      <c r="B4" s="12" t="s">
        <v>30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</row>
    <row r="5" spans="1:8" s="1" customFormat="1" ht="27.75" customHeight="1">
      <c r="A5" s="13">
        <v>201</v>
      </c>
      <c r="B5" s="13" t="s">
        <v>34</v>
      </c>
      <c r="C5" s="14">
        <v>3487.99</v>
      </c>
      <c r="D5" s="13">
        <v>1966.23</v>
      </c>
      <c r="E5" s="13">
        <v>1521.76</v>
      </c>
      <c r="F5" s="14">
        <v>0</v>
      </c>
      <c r="G5" s="14">
        <v>0</v>
      </c>
      <c r="H5" s="14">
        <v>0</v>
      </c>
    </row>
    <row r="6" spans="1:8" ht="27.75" customHeight="1">
      <c r="A6" s="10">
        <v>20126</v>
      </c>
      <c r="B6" s="10" t="s">
        <v>35</v>
      </c>
      <c r="C6" s="12">
        <v>262.32</v>
      </c>
      <c r="D6" s="10">
        <v>202.32</v>
      </c>
      <c r="E6" s="10">
        <v>60</v>
      </c>
      <c r="F6" s="12">
        <v>0</v>
      </c>
      <c r="G6" s="12">
        <v>0</v>
      </c>
      <c r="H6" s="12">
        <v>0</v>
      </c>
    </row>
    <row r="7" spans="1:8" ht="27.75" customHeight="1">
      <c r="A7" s="10">
        <v>2012601</v>
      </c>
      <c r="B7" s="10" t="s">
        <v>36</v>
      </c>
      <c r="C7" s="12">
        <v>262.32</v>
      </c>
      <c r="D7" s="10">
        <v>202.32</v>
      </c>
      <c r="E7" s="10">
        <v>60</v>
      </c>
      <c r="F7" s="12">
        <v>0</v>
      </c>
      <c r="G7" s="12">
        <v>0</v>
      </c>
      <c r="H7" s="12">
        <v>0</v>
      </c>
    </row>
    <row r="8" spans="1:8" ht="27.75" customHeight="1">
      <c r="A8" s="10">
        <v>20131</v>
      </c>
      <c r="B8" s="10" t="s">
        <v>37</v>
      </c>
      <c r="C8" s="12">
        <v>3029.77</v>
      </c>
      <c r="D8" s="10">
        <v>1763.91</v>
      </c>
      <c r="E8" s="10">
        <v>1461.76</v>
      </c>
      <c r="F8" s="12">
        <v>0</v>
      </c>
      <c r="G8" s="12">
        <v>0</v>
      </c>
      <c r="H8" s="12">
        <v>0</v>
      </c>
    </row>
    <row r="9" spans="1:8" ht="27.75" customHeight="1">
      <c r="A9" s="10">
        <v>2013101</v>
      </c>
      <c r="B9" s="10" t="s">
        <v>38</v>
      </c>
      <c r="C9" s="12">
        <v>3029.77</v>
      </c>
      <c r="D9" s="10">
        <v>1763.91</v>
      </c>
      <c r="E9" s="10">
        <v>1265.86</v>
      </c>
      <c r="F9" s="12">
        <v>0</v>
      </c>
      <c r="G9" s="12">
        <v>0</v>
      </c>
      <c r="H9" s="12">
        <v>0</v>
      </c>
    </row>
    <row r="10" spans="1:8" ht="27.75" customHeight="1">
      <c r="A10" s="10">
        <v>2013105</v>
      </c>
      <c r="B10" s="10" t="s">
        <v>39</v>
      </c>
      <c r="C10" s="12">
        <v>195.9</v>
      </c>
      <c r="D10" s="10">
        <v>0</v>
      </c>
      <c r="E10" s="10">
        <v>195.9</v>
      </c>
      <c r="F10" s="12">
        <v>0</v>
      </c>
      <c r="G10" s="12">
        <v>0</v>
      </c>
      <c r="H10" s="12">
        <v>0</v>
      </c>
    </row>
    <row r="11" spans="1:8" s="1" customFormat="1" ht="27.75" customHeight="1">
      <c r="A11" s="14">
        <v>208</v>
      </c>
      <c r="B11" s="14" t="s">
        <v>40</v>
      </c>
      <c r="C11" s="14">
        <v>285.03</v>
      </c>
      <c r="D11" s="14">
        <v>285.03</v>
      </c>
      <c r="E11" s="10">
        <v>0</v>
      </c>
      <c r="F11" s="14">
        <v>0</v>
      </c>
      <c r="G11" s="14">
        <v>0</v>
      </c>
      <c r="H11" s="14">
        <v>0</v>
      </c>
    </row>
    <row r="12" spans="1:8" ht="27.75" customHeight="1">
      <c r="A12" s="12">
        <v>20827</v>
      </c>
      <c r="B12" s="12" t="s">
        <v>41</v>
      </c>
      <c r="C12" s="12">
        <v>12.77</v>
      </c>
      <c r="D12" s="12">
        <v>12.77</v>
      </c>
      <c r="E12" s="10">
        <v>0</v>
      </c>
      <c r="F12" s="12">
        <v>0</v>
      </c>
      <c r="G12" s="12">
        <v>0</v>
      </c>
      <c r="H12" s="12">
        <v>0</v>
      </c>
    </row>
    <row r="13" spans="1:8" ht="27.75" customHeight="1">
      <c r="A13" s="12">
        <v>2082701</v>
      </c>
      <c r="B13" s="12" t="s">
        <v>42</v>
      </c>
      <c r="C13" s="12">
        <v>0.57</v>
      </c>
      <c r="D13" s="12">
        <v>0.57</v>
      </c>
      <c r="E13" s="10">
        <v>0</v>
      </c>
      <c r="F13" s="12">
        <v>0</v>
      </c>
      <c r="G13" s="12">
        <v>0</v>
      </c>
      <c r="H13" s="12">
        <v>0</v>
      </c>
    </row>
    <row r="14" spans="1:8" ht="27.75" customHeight="1">
      <c r="A14" s="12">
        <v>2082702</v>
      </c>
      <c r="B14" s="12" t="s">
        <v>43</v>
      </c>
      <c r="C14" s="12">
        <v>2.71</v>
      </c>
      <c r="D14" s="12">
        <v>2.71</v>
      </c>
      <c r="E14" s="10">
        <v>0</v>
      </c>
      <c r="F14" s="12">
        <v>0</v>
      </c>
      <c r="G14" s="12">
        <v>0</v>
      </c>
      <c r="H14" s="12">
        <v>0</v>
      </c>
    </row>
    <row r="15" spans="1:8" ht="27.75" customHeight="1">
      <c r="A15" s="12">
        <v>2082703</v>
      </c>
      <c r="B15" s="12" t="s">
        <v>44</v>
      </c>
      <c r="C15" s="12">
        <v>9.49</v>
      </c>
      <c r="D15" s="12">
        <v>9.49</v>
      </c>
      <c r="E15" s="10">
        <v>0</v>
      </c>
      <c r="F15" s="12">
        <v>0</v>
      </c>
      <c r="G15" s="12">
        <v>0</v>
      </c>
      <c r="H15" s="12">
        <v>0</v>
      </c>
    </row>
    <row r="16" spans="1:8" ht="27.75" customHeight="1">
      <c r="A16" s="12">
        <v>20805</v>
      </c>
      <c r="B16" s="12" t="s">
        <v>45</v>
      </c>
      <c r="C16" s="12">
        <v>272.26</v>
      </c>
      <c r="D16" s="12">
        <v>272.26</v>
      </c>
      <c r="E16" s="10">
        <v>0</v>
      </c>
      <c r="F16" s="12">
        <v>0</v>
      </c>
      <c r="G16" s="12">
        <v>0</v>
      </c>
      <c r="H16" s="12">
        <v>0</v>
      </c>
    </row>
    <row r="17" spans="1:8" ht="27.75" customHeight="1">
      <c r="A17" s="12">
        <v>2080504</v>
      </c>
      <c r="B17" s="12" t="s">
        <v>46</v>
      </c>
      <c r="C17" s="12">
        <v>1.2</v>
      </c>
      <c r="D17" s="12">
        <v>1.2</v>
      </c>
      <c r="E17" s="10">
        <v>0</v>
      </c>
      <c r="F17" s="12">
        <v>0</v>
      </c>
      <c r="G17" s="12">
        <v>0</v>
      </c>
      <c r="H17" s="12">
        <v>0</v>
      </c>
    </row>
    <row r="18" spans="1:8" ht="27.75" customHeight="1">
      <c r="A18" s="12">
        <v>2080505</v>
      </c>
      <c r="B18" s="10" t="s">
        <v>47</v>
      </c>
      <c r="C18" s="12">
        <v>271.06</v>
      </c>
      <c r="D18" s="12">
        <v>271.06</v>
      </c>
      <c r="E18" s="10">
        <v>0</v>
      </c>
      <c r="F18" s="12">
        <v>0</v>
      </c>
      <c r="G18" s="12">
        <v>0</v>
      </c>
      <c r="H18" s="12">
        <v>0</v>
      </c>
    </row>
    <row r="19" spans="1:8" s="1" customFormat="1" ht="27.75" customHeight="1">
      <c r="A19" s="14">
        <v>210</v>
      </c>
      <c r="B19" s="14" t="s">
        <v>48</v>
      </c>
      <c r="C19" s="14">
        <v>142.54</v>
      </c>
      <c r="D19" s="14">
        <v>142.54</v>
      </c>
      <c r="E19" s="13">
        <v>0</v>
      </c>
      <c r="F19" s="14">
        <v>0</v>
      </c>
      <c r="G19" s="14">
        <v>0</v>
      </c>
      <c r="H19" s="14">
        <v>0</v>
      </c>
    </row>
    <row r="20" spans="1:8" ht="27.75" customHeight="1">
      <c r="A20" s="12">
        <v>21011</v>
      </c>
      <c r="B20" s="12" t="s">
        <v>49</v>
      </c>
      <c r="C20" s="12">
        <v>142.54</v>
      </c>
      <c r="D20" s="12">
        <v>142.54</v>
      </c>
      <c r="E20" s="10">
        <v>0</v>
      </c>
      <c r="F20" s="12">
        <v>0</v>
      </c>
      <c r="G20" s="12">
        <v>0</v>
      </c>
      <c r="H20" s="12">
        <v>0</v>
      </c>
    </row>
    <row r="21" spans="1:8" ht="27.75" customHeight="1">
      <c r="A21" s="12">
        <v>2101101</v>
      </c>
      <c r="B21" s="12" t="s">
        <v>50</v>
      </c>
      <c r="C21" s="12">
        <v>108.43</v>
      </c>
      <c r="D21" s="12">
        <v>108.43</v>
      </c>
      <c r="E21" s="10">
        <v>0</v>
      </c>
      <c r="F21" s="12">
        <v>0</v>
      </c>
      <c r="G21" s="12">
        <v>0</v>
      </c>
      <c r="H21" s="12">
        <v>0</v>
      </c>
    </row>
    <row r="22" spans="1:8" ht="27.75" customHeight="1">
      <c r="A22" s="12">
        <v>2101102</v>
      </c>
      <c r="B22" s="12" t="s">
        <v>174</v>
      </c>
      <c r="C22" s="12">
        <v>34.11</v>
      </c>
      <c r="D22" s="12">
        <v>34.11</v>
      </c>
      <c r="E22" s="10">
        <v>0</v>
      </c>
      <c r="F22" s="12">
        <v>0</v>
      </c>
      <c r="G22" s="12">
        <v>0</v>
      </c>
      <c r="H22" s="12">
        <v>0</v>
      </c>
    </row>
    <row r="23" spans="1:8" s="1" customFormat="1" ht="27.75" customHeight="1">
      <c r="A23" s="14">
        <v>221</v>
      </c>
      <c r="B23" s="14" t="s">
        <v>52</v>
      </c>
      <c r="C23" s="14">
        <v>160.19</v>
      </c>
      <c r="D23" s="14">
        <v>160.19</v>
      </c>
      <c r="E23" s="13">
        <v>0</v>
      </c>
      <c r="F23" s="14">
        <v>0</v>
      </c>
      <c r="G23" s="14">
        <v>0</v>
      </c>
      <c r="H23" s="14">
        <v>0</v>
      </c>
    </row>
    <row r="24" spans="1:8" ht="27.75" customHeight="1">
      <c r="A24" s="12">
        <v>22102</v>
      </c>
      <c r="B24" s="12" t="s">
        <v>53</v>
      </c>
      <c r="C24" s="12">
        <v>160.19</v>
      </c>
      <c r="D24" s="12">
        <v>160.19</v>
      </c>
      <c r="E24" s="10">
        <v>0</v>
      </c>
      <c r="F24" s="12">
        <v>0</v>
      </c>
      <c r="G24" s="12">
        <v>0</v>
      </c>
      <c r="H24" s="12">
        <v>0</v>
      </c>
    </row>
    <row r="25" spans="1:8" ht="27.75" customHeight="1">
      <c r="A25" s="12">
        <v>2210201</v>
      </c>
      <c r="B25" s="12" t="s">
        <v>54</v>
      </c>
      <c r="C25" s="12">
        <v>160.19</v>
      </c>
      <c r="D25" s="12">
        <v>160.19</v>
      </c>
      <c r="E25" s="10">
        <v>0</v>
      </c>
      <c r="F25" s="12">
        <v>0</v>
      </c>
      <c r="G25" s="12">
        <v>0</v>
      </c>
      <c r="H25" s="12">
        <v>0</v>
      </c>
    </row>
    <row r="26" spans="1:8" s="1" customFormat="1" ht="27.75" customHeight="1">
      <c r="A26" s="15" t="s">
        <v>8</v>
      </c>
      <c r="B26" s="16"/>
      <c r="C26" s="17">
        <v>4075.75</v>
      </c>
      <c r="D26" s="17">
        <f>D5+D11+D19+D23</f>
        <v>2553.9900000000002</v>
      </c>
      <c r="E26" s="13">
        <v>1521.76</v>
      </c>
      <c r="F26" s="14">
        <v>0</v>
      </c>
      <c r="G26" s="14">
        <v>0</v>
      </c>
      <c r="H26" s="14">
        <v>0</v>
      </c>
    </row>
  </sheetData>
  <sheetProtection/>
  <mergeCells count="4">
    <mergeCell ref="B1:H1"/>
    <mergeCell ref="G2:H2"/>
    <mergeCell ref="A3:B3"/>
    <mergeCell ref="A26:B2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30" sqref="D30"/>
    </sheetView>
  </sheetViews>
  <sheetFormatPr defaultColWidth="9.00390625" defaultRowHeight="13.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5">
      <selection activeCell="B7" sqref="B7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3" t="s">
        <v>0</v>
      </c>
      <c r="C1" s="19" t="s">
        <v>1</v>
      </c>
    </row>
    <row r="2" spans="1:6" ht="19.5">
      <c r="A2" s="69" t="s">
        <v>2</v>
      </c>
      <c r="B2" s="70"/>
      <c r="C2" s="70"/>
      <c r="D2" s="70"/>
      <c r="E2" s="71" t="s">
        <v>3</v>
      </c>
      <c r="F2" s="71"/>
    </row>
    <row r="3" spans="1:6" ht="21" customHeight="1">
      <c r="A3" s="72" t="s">
        <v>4</v>
      </c>
      <c r="B3" s="73"/>
      <c r="C3" s="72" t="s">
        <v>5</v>
      </c>
      <c r="D3" s="74"/>
      <c r="E3" s="74"/>
      <c r="F3" s="73"/>
    </row>
    <row r="4" spans="1:6" ht="13.5">
      <c r="A4" s="10" t="s">
        <v>6</v>
      </c>
      <c r="B4" s="10" t="s">
        <v>7</v>
      </c>
      <c r="C4" s="10" t="s">
        <v>6</v>
      </c>
      <c r="D4" s="10" t="s">
        <v>8</v>
      </c>
      <c r="E4" s="75" t="s">
        <v>9</v>
      </c>
      <c r="F4" s="75" t="s">
        <v>10</v>
      </c>
    </row>
    <row r="5" spans="1:6" ht="33.75" customHeight="1">
      <c r="A5" s="26" t="s">
        <v>11</v>
      </c>
      <c r="B5" s="10">
        <v>4075.75</v>
      </c>
      <c r="C5" s="10" t="s">
        <v>12</v>
      </c>
      <c r="D5" s="10">
        <f>SUM(E5:F5)</f>
        <v>4075.7499999999995</v>
      </c>
      <c r="E5" s="10">
        <f>SUM(E6:E9)</f>
        <v>4075.7499999999995</v>
      </c>
      <c r="F5" s="10">
        <v>0</v>
      </c>
    </row>
    <row r="6" spans="1:6" ht="33.75" customHeight="1">
      <c r="A6" s="27" t="s">
        <v>13</v>
      </c>
      <c r="B6" s="76">
        <v>4075.75</v>
      </c>
      <c r="C6" s="27" t="s">
        <v>14</v>
      </c>
      <c r="D6" s="10">
        <f aca="true" t="shared" si="0" ref="D6:D15">SUM(E6:F6)</f>
        <v>3487.99</v>
      </c>
      <c r="E6" s="10">
        <v>3487.99</v>
      </c>
      <c r="F6" s="10">
        <v>0</v>
      </c>
    </row>
    <row r="7" spans="1:6" ht="33.75" customHeight="1">
      <c r="A7" s="27" t="s">
        <v>15</v>
      </c>
      <c r="B7" s="76">
        <v>0</v>
      </c>
      <c r="C7" s="27" t="s">
        <v>16</v>
      </c>
      <c r="D7" s="10">
        <f t="shared" si="0"/>
        <v>285.03</v>
      </c>
      <c r="E7" s="10">
        <v>285.03</v>
      </c>
      <c r="F7" s="10">
        <v>0</v>
      </c>
    </row>
    <row r="8" spans="1:6" ht="33.75" customHeight="1">
      <c r="A8" s="76">
        <v>0</v>
      </c>
      <c r="B8" s="76">
        <v>0</v>
      </c>
      <c r="C8" s="27" t="s">
        <v>17</v>
      </c>
      <c r="D8" s="10">
        <f t="shared" si="0"/>
        <v>142.54</v>
      </c>
      <c r="E8" s="10">
        <v>142.54</v>
      </c>
      <c r="F8" s="10">
        <v>0</v>
      </c>
    </row>
    <row r="9" spans="1:6" ht="33.75" customHeight="1">
      <c r="A9" s="27" t="s">
        <v>18</v>
      </c>
      <c r="B9" s="76">
        <v>0</v>
      </c>
      <c r="C9" s="27" t="s">
        <v>19</v>
      </c>
      <c r="D9" s="10">
        <f t="shared" si="0"/>
        <v>160.19</v>
      </c>
      <c r="E9" s="10">
        <v>160.19</v>
      </c>
      <c r="F9" s="10">
        <v>0</v>
      </c>
    </row>
    <row r="10" spans="1:6" ht="33.75" customHeight="1">
      <c r="A10" s="27" t="s">
        <v>13</v>
      </c>
      <c r="B10" s="76">
        <v>0</v>
      </c>
      <c r="C10" s="76">
        <v>0</v>
      </c>
      <c r="D10" s="10">
        <f t="shared" si="0"/>
        <v>0</v>
      </c>
      <c r="E10" s="10">
        <v>0</v>
      </c>
      <c r="F10" s="10">
        <v>0</v>
      </c>
    </row>
    <row r="11" spans="1:6" ht="33.75" customHeight="1">
      <c r="A11" s="27" t="s">
        <v>15</v>
      </c>
      <c r="B11" s="76">
        <v>0</v>
      </c>
      <c r="C11" s="76">
        <v>0</v>
      </c>
      <c r="D11" s="10">
        <f t="shared" si="0"/>
        <v>0</v>
      </c>
      <c r="E11" s="10">
        <v>0</v>
      </c>
      <c r="F11" s="10">
        <v>0</v>
      </c>
    </row>
    <row r="12" spans="1:6" ht="33.75" customHeight="1">
      <c r="A12" s="76">
        <v>0</v>
      </c>
      <c r="B12" s="76">
        <v>0</v>
      </c>
      <c r="C12" s="76">
        <v>0</v>
      </c>
      <c r="D12" s="10">
        <f t="shared" si="0"/>
        <v>0</v>
      </c>
      <c r="E12" s="10">
        <v>0</v>
      </c>
      <c r="F12" s="10">
        <v>0</v>
      </c>
    </row>
    <row r="13" spans="1:6" ht="33.75" customHeight="1">
      <c r="A13" s="76">
        <v>0</v>
      </c>
      <c r="B13" s="76">
        <v>0</v>
      </c>
      <c r="C13" s="27" t="s">
        <v>20</v>
      </c>
      <c r="D13" s="10">
        <f t="shared" si="0"/>
        <v>0</v>
      </c>
      <c r="E13" s="10">
        <v>0</v>
      </c>
      <c r="F13" s="10">
        <v>0</v>
      </c>
    </row>
    <row r="14" spans="1:6" ht="33.75" customHeight="1">
      <c r="A14" s="76">
        <v>0</v>
      </c>
      <c r="B14" s="76">
        <v>0</v>
      </c>
      <c r="C14" s="76">
        <v>0</v>
      </c>
      <c r="D14" s="10">
        <f t="shared" si="0"/>
        <v>0</v>
      </c>
      <c r="E14" s="10">
        <v>0</v>
      </c>
      <c r="F14" s="10">
        <v>0</v>
      </c>
    </row>
    <row r="15" spans="1:6" ht="33.75" customHeight="1">
      <c r="A15" s="76" t="s">
        <v>21</v>
      </c>
      <c r="B15" s="76">
        <v>4075.75</v>
      </c>
      <c r="C15" s="76" t="s">
        <v>22</v>
      </c>
      <c r="D15" s="10">
        <f t="shared" si="0"/>
        <v>4075.75</v>
      </c>
      <c r="E15" s="10">
        <v>4075.75</v>
      </c>
      <c r="F15" s="10">
        <v>0</v>
      </c>
    </row>
    <row r="16" ht="22.5">
      <c r="A16" s="19"/>
    </row>
  </sheetData>
  <sheetProtection/>
  <mergeCells count="4">
    <mergeCell ref="A2:B2"/>
    <mergeCell ref="E2:F2"/>
    <mergeCell ref="A3:B3"/>
    <mergeCell ref="C3:F3"/>
  </mergeCells>
  <printOptions horizontalCentered="1"/>
  <pageMargins left="0.7083333333333334" right="0.7083333333333334" top="0.7479166666666667" bottom="0.7479166666666667" header="0.3145833333333333" footer="0.3145833333333333"/>
  <pageSetup horizontalDpi="200" verticalDpi="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C3" sqref="C3:E3"/>
    </sheetView>
  </sheetViews>
  <sheetFormatPr defaultColWidth="9.00390625" defaultRowHeight="13.5"/>
  <cols>
    <col min="1" max="1" width="12.50390625" style="0" customWidth="1"/>
    <col min="2" max="2" width="27.625" style="0" customWidth="1"/>
    <col min="3" max="3" width="14.00390625" style="0" customWidth="1"/>
    <col min="4" max="4" width="12.625" style="0" customWidth="1"/>
    <col min="5" max="5" width="11.50390625" style="0" customWidth="1"/>
    <col min="6" max="6" width="9.25390625" style="0" customWidth="1"/>
  </cols>
  <sheetData>
    <row r="1" spans="1:6" ht="36" customHeight="1">
      <c r="A1" s="3" t="s">
        <v>23</v>
      </c>
      <c r="B1" s="7"/>
      <c r="C1" s="4" t="s">
        <v>24</v>
      </c>
      <c r="D1" s="7"/>
      <c r="E1" s="7"/>
      <c r="F1" s="7"/>
    </row>
    <row r="2" spans="1:6" ht="16.5" customHeight="1">
      <c r="A2" s="64" t="s">
        <v>25</v>
      </c>
      <c r="B2" s="65"/>
      <c r="C2" s="65"/>
      <c r="D2" s="65"/>
      <c r="E2" s="65"/>
      <c r="F2" s="65"/>
    </row>
    <row r="3" spans="1:6" ht="39.75" customHeight="1">
      <c r="A3" s="10" t="s">
        <v>26</v>
      </c>
      <c r="B3" s="10"/>
      <c r="C3" s="10" t="s">
        <v>27</v>
      </c>
      <c r="D3" s="10"/>
      <c r="E3" s="10"/>
      <c r="F3" s="10" t="s">
        <v>28</v>
      </c>
    </row>
    <row r="4" spans="1:6" ht="39.75" customHeight="1">
      <c r="A4" s="10" t="s">
        <v>29</v>
      </c>
      <c r="B4" s="10" t="s">
        <v>30</v>
      </c>
      <c r="C4" s="10" t="s">
        <v>31</v>
      </c>
      <c r="D4" s="10" t="s">
        <v>32</v>
      </c>
      <c r="E4" s="10" t="s">
        <v>33</v>
      </c>
      <c r="F4" s="10"/>
    </row>
    <row r="5" spans="1:6" ht="39.75" customHeight="1">
      <c r="A5" s="10">
        <v>201</v>
      </c>
      <c r="B5" s="10" t="s">
        <v>34</v>
      </c>
      <c r="C5" s="13">
        <v>3487.99</v>
      </c>
      <c r="D5" s="13">
        <f>SUM(D6,D8)</f>
        <v>1966.23</v>
      </c>
      <c r="E5" s="13">
        <f>SUM(E6,E8)</f>
        <v>1521.76</v>
      </c>
      <c r="F5" s="10">
        <v>0</v>
      </c>
    </row>
    <row r="6" spans="1:6" ht="39.75" customHeight="1">
      <c r="A6" s="10">
        <v>20126</v>
      </c>
      <c r="B6" s="10" t="s">
        <v>35</v>
      </c>
      <c r="C6" s="13">
        <f>SUM(D6:E6)</f>
        <v>262.32</v>
      </c>
      <c r="D6" s="13">
        <f>SUM(D7)</f>
        <v>202.32</v>
      </c>
      <c r="E6" s="13">
        <f>SUM(E7)</f>
        <v>60</v>
      </c>
      <c r="F6" s="10">
        <v>0</v>
      </c>
    </row>
    <row r="7" spans="1:6" ht="39.75" customHeight="1">
      <c r="A7" s="10">
        <v>2012601</v>
      </c>
      <c r="B7" s="10" t="s">
        <v>36</v>
      </c>
      <c r="C7" s="13">
        <f>SUM(D7:E7)</f>
        <v>262.32</v>
      </c>
      <c r="D7" s="10">
        <v>202.32</v>
      </c>
      <c r="E7" s="10">
        <v>60</v>
      </c>
      <c r="F7" s="10">
        <v>0</v>
      </c>
    </row>
    <row r="8" spans="1:6" ht="39.75" customHeight="1">
      <c r="A8" s="10">
        <v>20131</v>
      </c>
      <c r="B8" s="10" t="s">
        <v>37</v>
      </c>
      <c r="C8" s="13">
        <v>3225.67</v>
      </c>
      <c r="D8" s="13">
        <f>SUM(D9)</f>
        <v>1763.91</v>
      </c>
      <c r="E8" s="13">
        <v>1461.76</v>
      </c>
      <c r="F8" s="10">
        <v>0</v>
      </c>
    </row>
    <row r="9" spans="1:6" ht="39.75" customHeight="1">
      <c r="A9" s="10">
        <v>2013101</v>
      </c>
      <c r="B9" s="10" t="s">
        <v>38</v>
      </c>
      <c r="C9" s="13">
        <f aca="true" t="shared" si="0" ref="C9:C16">SUM(D9:E9)</f>
        <v>3029.77</v>
      </c>
      <c r="D9" s="10">
        <v>1763.91</v>
      </c>
      <c r="E9" s="10">
        <v>1265.86</v>
      </c>
      <c r="F9" s="10">
        <v>0</v>
      </c>
    </row>
    <row r="10" spans="1:6" ht="39.75" customHeight="1">
      <c r="A10" s="10">
        <v>2013105</v>
      </c>
      <c r="B10" s="10" t="s">
        <v>39</v>
      </c>
      <c r="C10" s="66">
        <v>195.9</v>
      </c>
      <c r="D10" s="10">
        <v>0</v>
      </c>
      <c r="E10" s="67">
        <v>195.9</v>
      </c>
      <c r="F10" s="10">
        <v>0</v>
      </c>
    </row>
    <row r="11" spans="1:6" ht="39.75" customHeight="1">
      <c r="A11" s="12">
        <v>208</v>
      </c>
      <c r="B11" s="12" t="s">
        <v>40</v>
      </c>
      <c r="C11" s="66">
        <v>285.03</v>
      </c>
      <c r="D11" s="13">
        <v>285.03</v>
      </c>
      <c r="E11" s="10">
        <v>0</v>
      </c>
      <c r="F11" s="10">
        <v>0</v>
      </c>
    </row>
    <row r="12" spans="1:6" ht="39.75" customHeight="1">
      <c r="A12" s="12">
        <v>20827</v>
      </c>
      <c r="B12" s="12" t="s">
        <v>41</v>
      </c>
      <c r="C12" s="13">
        <f t="shared" si="0"/>
        <v>12.77</v>
      </c>
      <c r="D12" s="10">
        <f>SUM(D13:D15)</f>
        <v>12.77</v>
      </c>
      <c r="E12" s="13">
        <f>SUM(E13:E15)</f>
        <v>0</v>
      </c>
      <c r="F12" s="10">
        <v>0</v>
      </c>
    </row>
    <row r="13" spans="1:6" ht="39.75" customHeight="1">
      <c r="A13" s="12">
        <v>2082701</v>
      </c>
      <c r="B13" s="12" t="s">
        <v>42</v>
      </c>
      <c r="C13" s="13">
        <f t="shared" si="0"/>
        <v>0.57</v>
      </c>
      <c r="D13" s="10">
        <v>0.57</v>
      </c>
      <c r="E13" s="10">
        <v>0</v>
      </c>
      <c r="F13" s="10">
        <v>0</v>
      </c>
    </row>
    <row r="14" spans="1:6" ht="39.75" customHeight="1">
      <c r="A14" s="12">
        <v>2082702</v>
      </c>
      <c r="B14" s="12" t="s">
        <v>43</v>
      </c>
      <c r="C14" s="13">
        <f t="shared" si="0"/>
        <v>2.71</v>
      </c>
      <c r="D14" s="10">
        <v>2.71</v>
      </c>
      <c r="E14" s="10">
        <v>0</v>
      </c>
      <c r="F14" s="10">
        <v>0</v>
      </c>
    </row>
    <row r="15" spans="1:6" ht="39.75" customHeight="1">
      <c r="A15" s="12">
        <v>2082703</v>
      </c>
      <c r="B15" s="12" t="s">
        <v>44</v>
      </c>
      <c r="C15" s="13">
        <f t="shared" si="0"/>
        <v>9.49</v>
      </c>
      <c r="D15" s="10">
        <v>9.49</v>
      </c>
      <c r="E15" s="10">
        <v>0</v>
      </c>
      <c r="F15" s="10">
        <v>0</v>
      </c>
    </row>
    <row r="16" spans="1:6" ht="39.75" customHeight="1">
      <c r="A16" s="12">
        <v>20805</v>
      </c>
      <c r="B16" s="12" t="s">
        <v>45</v>
      </c>
      <c r="C16" s="13">
        <f t="shared" si="0"/>
        <v>272.26</v>
      </c>
      <c r="D16" s="13">
        <f>SUM(D17:D18)</f>
        <v>272.26</v>
      </c>
      <c r="E16" s="13">
        <f>SUM(E17:E18)</f>
        <v>0</v>
      </c>
      <c r="F16" s="10">
        <v>0</v>
      </c>
    </row>
    <row r="17" spans="1:6" ht="39.75" customHeight="1">
      <c r="A17" s="12">
        <v>2080504</v>
      </c>
      <c r="B17" s="12" t="s">
        <v>46</v>
      </c>
      <c r="C17" s="66">
        <v>1.2</v>
      </c>
      <c r="D17" s="67">
        <v>1.2</v>
      </c>
      <c r="E17" s="10">
        <v>0</v>
      </c>
      <c r="F17" s="10">
        <v>0</v>
      </c>
    </row>
    <row r="18" spans="1:6" ht="39.75" customHeight="1">
      <c r="A18" s="12">
        <v>2080505</v>
      </c>
      <c r="B18" s="10" t="s">
        <v>47</v>
      </c>
      <c r="C18" s="13">
        <f aca="true" t="shared" si="1" ref="C18:C25">SUM(D18:E18)</f>
        <v>271.06</v>
      </c>
      <c r="D18" s="10">
        <v>271.06</v>
      </c>
      <c r="E18" s="10">
        <v>0</v>
      </c>
      <c r="F18" s="10">
        <v>0</v>
      </c>
    </row>
    <row r="19" spans="1:6" ht="39.75" customHeight="1">
      <c r="A19" s="12">
        <v>210</v>
      </c>
      <c r="B19" s="12" t="s">
        <v>48</v>
      </c>
      <c r="C19" s="13">
        <v>142.54</v>
      </c>
      <c r="D19" s="13">
        <v>142.54</v>
      </c>
      <c r="E19" s="10">
        <v>0</v>
      </c>
      <c r="F19" s="10">
        <v>0</v>
      </c>
    </row>
    <row r="20" spans="1:6" ht="39.75" customHeight="1">
      <c r="A20" s="12">
        <v>21011</v>
      </c>
      <c r="B20" s="12" t="s">
        <v>49</v>
      </c>
      <c r="C20" s="13">
        <v>142.54</v>
      </c>
      <c r="D20" s="10">
        <v>142.54</v>
      </c>
      <c r="E20" s="10">
        <f>SUM(E21:E21)</f>
        <v>0</v>
      </c>
      <c r="F20" s="10">
        <v>0</v>
      </c>
    </row>
    <row r="21" spans="1:6" ht="39.75" customHeight="1">
      <c r="A21" s="12">
        <v>2101101</v>
      </c>
      <c r="B21" s="12" t="s">
        <v>50</v>
      </c>
      <c r="C21" s="13">
        <f t="shared" si="1"/>
        <v>108.43</v>
      </c>
      <c r="D21" s="10">
        <v>108.43</v>
      </c>
      <c r="E21" s="10">
        <v>0</v>
      </c>
      <c r="F21" s="10">
        <v>0</v>
      </c>
    </row>
    <row r="22" spans="1:6" ht="39.75" customHeight="1">
      <c r="A22" s="12">
        <v>2101103</v>
      </c>
      <c r="B22" s="12" t="s">
        <v>51</v>
      </c>
      <c r="C22" s="13">
        <v>34.11</v>
      </c>
      <c r="D22" s="10">
        <v>34.11</v>
      </c>
      <c r="E22" s="10">
        <v>0</v>
      </c>
      <c r="F22" s="10">
        <v>0</v>
      </c>
    </row>
    <row r="23" spans="1:6" ht="39.75" customHeight="1">
      <c r="A23" s="12">
        <v>221</v>
      </c>
      <c r="B23" s="12" t="s">
        <v>52</v>
      </c>
      <c r="C23" s="13">
        <f t="shared" si="1"/>
        <v>160.19</v>
      </c>
      <c r="D23" s="13">
        <f>SUM(D24)</f>
        <v>160.19</v>
      </c>
      <c r="E23" s="10">
        <v>0</v>
      </c>
      <c r="F23" s="10">
        <v>0</v>
      </c>
    </row>
    <row r="24" spans="1:6" ht="39.75" customHeight="1">
      <c r="A24" s="12">
        <v>22102</v>
      </c>
      <c r="B24" s="12" t="s">
        <v>53</v>
      </c>
      <c r="C24" s="13">
        <f t="shared" si="1"/>
        <v>160.19</v>
      </c>
      <c r="D24" s="10">
        <f>SUM(D25)</f>
        <v>160.19</v>
      </c>
      <c r="E24" s="10">
        <f>SUM(E25)</f>
        <v>0</v>
      </c>
      <c r="F24" s="10">
        <v>0</v>
      </c>
    </row>
    <row r="25" spans="1:6" ht="39.75" customHeight="1">
      <c r="A25" s="12">
        <v>2210201</v>
      </c>
      <c r="B25" s="12" t="s">
        <v>54</v>
      </c>
      <c r="C25" s="13">
        <f t="shared" si="1"/>
        <v>160.19</v>
      </c>
      <c r="D25" s="10">
        <v>160.19</v>
      </c>
      <c r="E25" s="10">
        <v>0</v>
      </c>
      <c r="F25" s="10">
        <v>0</v>
      </c>
    </row>
    <row r="26" spans="1:6" ht="39.75" customHeight="1">
      <c r="A26" s="21" t="s">
        <v>8</v>
      </c>
      <c r="B26" s="22"/>
      <c r="C26" s="13">
        <f>C5+C11+C19+C23</f>
        <v>4075.7499999999995</v>
      </c>
      <c r="D26" s="13">
        <f>SUM(D23,D19,D11,D5)</f>
        <v>2553.99</v>
      </c>
      <c r="E26" s="13">
        <f>SUM(E23,E19,E11,E5)</f>
        <v>1521.76</v>
      </c>
      <c r="F26" s="10">
        <v>0</v>
      </c>
    </row>
    <row r="27" spans="1:6" ht="45" customHeight="1">
      <c r="A27" s="68" t="s">
        <v>55</v>
      </c>
      <c r="B27" s="36"/>
      <c r="C27" s="36"/>
      <c r="D27" s="36"/>
      <c r="E27" s="36"/>
      <c r="F27" s="36"/>
    </row>
  </sheetData>
  <sheetProtection/>
  <mergeCells count="6">
    <mergeCell ref="A2:F2"/>
    <mergeCell ref="A3:B3"/>
    <mergeCell ref="C3:E3"/>
    <mergeCell ref="A26:B26"/>
    <mergeCell ref="A27:F27"/>
    <mergeCell ref="F3:F4"/>
  </mergeCells>
  <printOptions horizontalCentered="1"/>
  <pageMargins left="0.7083333333333334" right="0.7083333333333334" top="0.7479166666666667" bottom="0.7479166666666667" header="0.3145833333333333" footer="0.3145833333333333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D10" sqref="D10:D15"/>
    </sheetView>
  </sheetViews>
  <sheetFormatPr defaultColWidth="9.00390625" defaultRowHeight="13.5"/>
  <cols>
    <col min="1" max="1" width="4.875" style="0" customWidth="1"/>
    <col min="2" max="2" width="5.00390625" style="0" customWidth="1"/>
    <col min="3" max="3" width="15.75390625" style="0" customWidth="1"/>
    <col min="4" max="4" width="10.00390625" style="0" customWidth="1"/>
    <col min="5" max="5" width="5.00390625" style="0" customWidth="1"/>
    <col min="6" max="6" width="5.25390625" style="0" customWidth="1"/>
    <col min="7" max="7" width="13.375" style="0" customWidth="1"/>
    <col min="9" max="9" width="8.625" style="0" customWidth="1"/>
    <col min="10" max="10" width="12.00390625" style="0" customWidth="1"/>
  </cols>
  <sheetData>
    <row r="1" spans="1:10" ht="30" customHeight="1">
      <c r="A1" s="38" t="s">
        <v>56</v>
      </c>
      <c r="B1" s="38"/>
      <c r="C1" s="38"/>
      <c r="D1" s="38"/>
      <c r="E1" s="38"/>
      <c r="F1" s="38"/>
      <c r="G1" s="38"/>
      <c r="H1" s="38"/>
      <c r="I1" s="38"/>
      <c r="J1" s="38"/>
    </row>
    <row r="2" spans="2:10" ht="21" customHeight="1">
      <c r="B2" s="39"/>
      <c r="J2" s="63"/>
    </row>
    <row r="3" spans="1:10" ht="19.5" customHeight="1">
      <c r="A3" s="13" t="s">
        <v>57</v>
      </c>
      <c r="B3" s="13"/>
      <c r="C3" s="13"/>
      <c r="D3" s="13"/>
      <c r="E3" s="13" t="s">
        <v>58</v>
      </c>
      <c r="F3" s="13"/>
      <c r="G3" s="13"/>
      <c r="H3" s="13"/>
      <c r="I3" s="13"/>
      <c r="J3" s="13" t="s">
        <v>28</v>
      </c>
    </row>
    <row r="4" spans="1:10" ht="19.5" customHeight="1">
      <c r="A4" s="13" t="s">
        <v>29</v>
      </c>
      <c r="B4" s="13"/>
      <c r="C4" s="13" t="s">
        <v>30</v>
      </c>
      <c r="D4" s="13" t="s">
        <v>8</v>
      </c>
      <c r="E4" s="13" t="s">
        <v>29</v>
      </c>
      <c r="F4" s="13"/>
      <c r="G4" s="13" t="s">
        <v>30</v>
      </c>
      <c r="H4" s="13" t="s">
        <v>59</v>
      </c>
      <c r="I4" s="13" t="s">
        <v>60</v>
      </c>
      <c r="J4" s="13"/>
    </row>
    <row r="5" spans="1:10" ht="19.5" customHeight="1">
      <c r="A5" s="17" t="s">
        <v>61</v>
      </c>
      <c r="B5" s="13" t="s">
        <v>62</v>
      </c>
      <c r="C5" s="13"/>
      <c r="D5" s="13"/>
      <c r="E5" s="13" t="s">
        <v>61</v>
      </c>
      <c r="F5" s="13" t="s">
        <v>62</v>
      </c>
      <c r="G5" s="13"/>
      <c r="H5" s="13"/>
      <c r="I5" s="13"/>
      <c r="J5" s="13">
        <v>0</v>
      </c>
    </row>
    <row r="6" spans="1:10" s="1" customFormat="1" ht="33.75" customHeight="1">
      <c r="A6" s="40">
        <v>501</v>
      </c>
      <c r="B6" s="41"/>
      <c r="C6" s="13" t="s">
        <v>63</v>
      </c>
      <c r="D6" s="13">
        <v>2141.15</v>
      </c>
      <c r="E6" s="42">
        <v>301</v>
      </c>
      <c r="F6" s="43"/>
      <c r="G6" s="13" t="s">
        <v>64</v>
      </c>
      <c r="H6" s="13">
        <v>2141.15</v>
      </c>
      <c r="I6" s="13">
        <v>0</v>
      </c>
      <c r="J6" s="13">
        <v>0</v>
      </c>
    </row>
    <row r="7" spans="1:10" ht="19.5" customHeight="1">
      <c r="A7" s="44"/>
      <c r="B7" s="45" t="s">
        <v>65</v>
      </c>
      <c r="C7" s="10" t="s">
        <v>66</v>
      </c>
      <c r="D7" s="10">
        <v>1353.29</v>
      </c>
      <c r="E7" s="10"/>
      <c r="F7" s="45" t="s">
        <v>65</v>
      </c>
      <c r="G7" s="10" t="s">
        <v>67</v>
      </c>
      <c r="H7" s="10">
        <v>384.68</v>
      </c>
      <c r="I7" s="10">
        <v>0</v>
      </c>
      <c r="J7" s="10">
        <v>0</v>
      </c>
    </row>
    <row r="8" spans="1:10" ht="19.5" customHeight="1">
      <c r="A8" s="44"/>
      <c r="B8" s="45"/>
      <c r="C8" s="10"/>
      <c r="D8" s="10"/>
      <c r="E8" s="10"/>
      <c r="F8" s="45" t="s">
        <v>68</v>
      </c>
      <c r="G8" s="10" t="s">
        <v>69</v>
      </c>
      <c r="H8" s="10">
        <v>856.4</v>
      </c>
      <c r="I8" s="10">
        <v>0</v>
      </c>
      <c r="J8" s="10">
        <v>0</v>
      </c>
    </row>
    <row r="9" spans="1:10" ht="24.75" customHeight="1">
      <c r="A9" s="44"/>
      <c r="B9" s="45"/>
      <c r="C9" s="10"/>
      <c r="D9" s="10"/>
      <c r="E9" s="10"/>
      <c r="F9" s="45" t="s">
        <v>70</v>
      </c>
      <c r="G9" s="10" t="s">
        <v>71</v>
      </c>
      <c r="H9" s="10">
        <v>112.21</v>
      </c>
      <c r="I9" s="10">
        <v>0</v>
      </c>
      <c r="J9" s="10">
        <v>0</v>
      </c>
    </row>
    <row r="10" spans="1:10" ht="33" customHeight="1">
      <c r="A10" s="44"/>
      <c r="B10" s="45" t="s">
        <v>68</v>
      </c>
      <c r="C10" s="10" t="s">
        <v>72</v>
      </c>
      <c r="D10" s="10">
        <v>426.37</v>
      </c>
      <c r="E10" s="10"/>
      <c r="F10" s="45" t="s">
        <v>73</v>
      </c>
      <c r="G10" s="10" t="s">
        <v>74</v>
      </c>
      <c r="H10" s="10">
        <v>271.06</v>
      </c>
      <c r="I10" s="10">
        <v>0</v>
      </c>
      <c r="J10" s="10">
        <v>0</v>
      </c>
    </row>
    <row r="11" spans="1:10" ht="34.5" customHeight="1">
      <c r="A11" s="44"/>
      <c r="B11" s="45"/>
      <c r="C11" s="10"/>
      <c r="D11" s="10"/>
      <c r="E11" s="10"/>
      <c r="F11" s="45" t="s">
        <v>75</v>
      </c>
      <c r="G11" s="10" t="s">
        <v>76</v>
      </c>
      <c r="H11" s="10">
        <v>108.43</v>
      </c>
      <c r="I11" s="10">
        <v>0</v>
      </c>
      <c r="J11" s="10">
        <v>0</v>
      </c>
    </row>
    <row r="12" spans="1:10" ht="29.25" customHeight="1">
      <c r="A12" s="44"/>
      <c r="B12" s="45"/>
      <c r="C12" s="10"/>
      <c r="D12" s="10"/>
      <c r="E12" s="10"/>
      <c r="F12" s="46">
        <v>11</v>
      </c>
      <c r="G12" s="10" t="s">
        <v>77</v>
      </c>
      <c r="H12" s="10">
        <v>34.11</v>
      </c>
      <c r="I12" s="10">
        <v>0</v>
      </c>
      <c r="J12" s="10">
        <v>0</v>
      </c>
    </row>
    <row r="13" spans="1:10" ht="27" customHeight="1">
      <c r="A13" s="44"/>
      <c r="B13" s="45"/>
      <c r="C13" s="10"/>
      <c r="D13" s="10"/>
      <c r="E13" s="10"/>
      <c r="F13" s="46">
        <v>12</v>
      </c>
      <c r="G13" s="10" t="s">
        <v>78</v>
      </c>
      <c r="H13" s="10">
        <v>0.57</v>
      </c>
      <c r="I13" s="10">
        <v>0</v>
      </c>
      <c r="J13" s="10" t="s">
        <v>79</v>
      </c>
    </row>
    <row r="14" spans="1:10" ht="27" customHeight="1">
      <c r="A14" s="44"/>
      <c r="B14" s="45"/>
      <c r="C14" s="10"/>
      <c r="D14" s="10"/>
      <c r="E14" s="10"/>
      <c r="F14" s="46"/>
      <c r="G14" s="10"/>
      <c r="H14" s="10">
        <v>2.71</v>
      </c>
      <c r="I14" s="10">
        <v>0</v>
      </c>
      <c r="J14" s="10" t="s">
        <v>80</v>
      </c>
    </row>
    <row r="15" spans="1:10" ht="33" customHeight="1">
      <c r="A15" s="44"/>
      <c r="B15" s="45"/>
      <c r="C15" s="10"/>
      <c r="D15" s="10"/>
      <c r="E15" s="10"/>
      <c r="F15" s="46"/>
      <c r="G15" s="10"/>
      <c r="H15" s="10">
        <v>9.49</v>
      </c>
      <c r="I15" s="10">
        <v>0</v>
      </c>
      <c r="J15" s="10" t="s">
        <v>81</v>
      </c>
    </row>
    <row r="16" spans="1:10" ht="34.5" customHeight="1">
      <c r="A16" s="47"/>
      <c r="B16" s="45" t="s">
        <v>70</v>
      </c>
      <c r="C16" s="10" t="s">
        <v>82</v>
      </c>
      <c r="D16" s="10">
        <f>H16</f>
        <v>160.19</v>
      </c>
      <c r="E16" s="10"/>
      <c r="F16" s="45">
        <v>13</v>
      </c>
      <c r="G16" s="10" t="s">
        <v>82</v>
      </c>
      <c r="H16" s="10">
        <v>160.19</v>
      </c>
      <c r="I16" s="10">
        <v>0</v>
      </c>
      <c r="J16" s="10">
        <v>0</v>
      </c>
    </row>
    <row r="17" spans="1:10" ht="27" customHeight="1">
      <c r="A17" s="48"/>
      <c r="B17" s="45" t="s">
        <v>83</v>
      </c>
      <c r="C17" s="10" t="s">
        <v>84</v>
      </c>
      <c r="D17" s="10">
        <v>201.3</v>
      </c>
      <c r="E17" s="10"/>
      <c r="F17" s="45" t="s">
        <v>85</v>
      </c>
      <c r="G17" s="10" t="s">
        <v>86</v>
      </c>
      <c r="H17" s="10">
        <v>45.72</v>
      </c>
      <c r="I17" s="10">
        <v>0</v>
      </c>
      <c r="J17" s="10">
        <v>0</v>
      </c>
    </row>
    <row r="18" spans="1:10" ht="27" customHeight="1">
      <c r="A18" s="48"/>
      <c r="B18" s="45"/>
      <c r="C18" s="10"/>
      <c r="D18" s="10"/>
      <c r="E18" s="10"/>
      <c r="F18" s="49" t="s">
        <v>83</v>
      </c>
      <c r="G18" s="10" t="s">
        <v>84</v>
      </c>
      <c r="H18" s="10">
        <v>19.28</v>
      </c>
      <c r="I18" s="10">
        <v>0</v>
      </c>
      <c r="J18" s="10" t="s">
        <v>87</v>
      </c>
    </row>
    <row r="19" spans="1:10" ht="27" customHeight="1">
      <c r="A19" s="48"/>
      <c r="B19" s="45"/>
      <c r="C19" s="10"/>
      <c r="D19" s="10"/>
      <c r="E19" s="10"/>
      <c r="F19" s="50"/>
      <c r="G19" s="10"/>
      <c r="H19" s="10">
        <v>42.09</v>
      </c>
      <c r="I19" s="10">
        <v>0</v>
      </c>
      <c r="J19" s="10" t="s">
        <v>88</v>
      </c>
    </row>
    <row r="20" spans="1:10" ht="27" customHeight="1">
      <c r="A20" s="48"/>
      <c r="B20" s="45"/>
      <c r="C20" s="10"/>
      <c r="D20" s="10"/>
      <c r="E20" s="10"/>
      <c r="F20" s="50"/>
      <c r="G20" s="10"/>
      <c r="H20" s="10">
        <v>69.71</v>
      </c>
      <c r="I20" s="10">
        <v>0</v>
      </c>
      <c r="J20" s="10" t="s">
        <v>89</v>
      </c>
    </row>
    <row r="21" spans="1:10" ht="27" customHeight="1">
      <c r="A21" s="48"/>
      <c r="B21" s="45"/>
      <c r="C21" s="10"/>
      <c r="D21" s="10"/>
      <c r="E21" s="10"/>
      <c r="F21" s="50"/>
      <c r="G21" s="10"/>
      <c r="H21" s="10">
        <v>0.19</v>
      </c>
      <c r="I21" s="10">
        <v>0</v>
      </c>
      <c r="J21" s="10" t="s">
        <v>90</v>
      </c>
    </row>
    <row r="22" spans="1:10" ht="27" customHeight="1">
      <c r="A22" s="48"/>
      <c r="B22" s="45"/>
      <c r="C22" s="10"/>
      <c r="D22" s="10"/>
      <c r="E22" s="10"/>
      <c r="F22" s="50"/>
      <c r="G22" s="10"/>
      <c r="H22" s="10">
        <v>3.49</v>
      </c>
      <c r="I22" s="10">
        <v>0</v>
      </c>
      <c r="J22" s="10" t="s">
        <v>91</v>
      </c>
    </row>
    <row r="23" spans="1:10" ht="27" customHeight="1">
      <c r="A23" s="48"/>
      <c r="B23" s="45"/>
      <c r="C23" s="10"/>
      <c r="D23" s="10"/>
      <c r="E23" s="10"/>
      <c r="F23" s="50"/>
      <c r="G23" s="10"/>
      <c r="H23" s="10">
        <v>0.07</v>
      </c>
      <c r="I23" s="10">
        <v>0</v>
      </c>
      <c r="J23" s="10" t="s">
        <v>92</v>
      </c>
    </row>
    <row r="24" spans="1:10" ht="27" customHeight="1">
      <c r="A24" s="48"/>
      <c r="B24" s="45"/>
      <c r="C24" s="10"/>
      <c r="D24" s="10"/>
      <c r="E24" s="10"/>
      <c r="F24" s="50"/>
      <c r="G24" s="10"/>
      <c r="H24" s="10">
        <v>19.55</v>
      </c>
      <c r="I24" s="10">
        <v>0</v>
      </c>
      <c r="J24" s="10" t="s">
        <v>93</v>
      </c>
    </row>
    <row r="25" spans="1:10" ht="48.75" customHeight="1">
      <c r="A25" s="48"/>
      <c r="B25" s="45"/>
      <c r="C25" s="10"/>
      <c r="D25" s="10"/>
      <c r="E25" s="10"/>
      <c r="F25" s="51"/>
      <c r="G25" s="10"/>
      <c r="H25" s="10">
        <v>1.2</v>
      </c>
      <c r="I25" s="10">
        <v>0</v>
      </c>
      <c r="J25" s="10" t="s">
        <v>84</v>
      </c>
    </row>
    <row r="26" spans="1:10" s="1" customFormat="1" ht="42.75" customHeight="1">
      <c r="A26" s="40" t="s">
        <v>94</v>
      </c>
      <c r="B26" s="52"/>
      <c r="C26" s="53" t="s">
        <v>95</v>
      </c>
      <c r="D26" s="53">
        <v>240.14</v>
      </c>
      <c r="E26" s="13">
        <v>302</v>
      </c>
      <c r="F26" s="13"/>
      <c r="G26" s="13" t="s">
        <v>96</v>
      </c>
      <c r="H26" s="13">
        <v>0</v>
      </c>
      <c r="I26" s="13">
        <v>240.14</v>
      </c>
      <c r="J26" s="13">
        <v>0</v>
      </c>
    </row>
    <row r="27" spans="1:10" ht="19.5" customHeight="1">
      <c r="A27" s="48"/>
      <c r="B27" s="54" t="s">
        <v>65</v>
      </c>
      <c r="C27" s="55" t="s">
        <v>97</v>
      </c>
      <c r="D27" s="55">
        <f>I27+I28+I29+I30+I31+I32+I33+I34+I35</f>
        <v>148.71</v>
      </c>
      <c r="E27" s="10"/>
      <c r="F27" s="45" t="s">
        <v>65</v>
      </c>
      <c r="G27" s="10" t="s">
        <v>98</v>
      </c>
      <c r="H27" s="10">
        <v>0</v>
      </c>
      <c r="I27" s="10">
        <v>28.73</v>
      </c>
      <c r="J27" s="10">
        <v>0</v>
      </c>
    </row>
    <row r="28" spans="1:10" ht="19.5" customHeight="1">
      <c r="A28" s="48"/>
      <c r="B28" s="54"/>
      <c r="C28" s="55"/>
      <c r="D28" s="55"/>
      <c r="E28" s="10"/>
      <c r="F28" s="45" t="s">
        <v>68</v>
      </c>
      <c r="G28" s="10" t="s">
        <v>99</v>
      </c>
      <c r="H28" s="10">
        <v>0</v>
      </c>
      <c r="I28" s="10">
        <v>5.44</v>
      </c>
      <c r="J28" s="10">
        <v>0</v>
      </c>
    </row>
    <row r="29" spans="1:10" ht="19.5" customHeight="1">
      <c r="A29" s="48"/>
      <c r="B29" s="54"/>
      <c r="C29" s="55"/>
      <c r="D29" s="55"/>
      <c r="E29" s="10"/>
      <c r="F29" s="45" t="s">
        <v>100</v>
      </c>
      <c r="G29" s="10" t="s">
        <v>101</v>
      </c>
      <c r="H29" s="10">
        <v>0</v>
      </c>
      <c r="I29" s="10">
        <v>2.97</v>
      </c>
      <c r="J29" s="10">
        <v>0</v>
      </c>
    </row>
    <row r="30" spans="1:10" ht="19.5" customHeight="1">
      <c r="A30" s="48"/>
      <c r="B30" s="54"/>
      <c r="C30" s="55"/>
      <c r="D30" s="55"/>
      <c r="E30" s="10"/>
      <c r="F30" s="45" t="s">
        <v>85</v>
      </c>
      <c r="G30" s="10" t="s">
        <v>102</v>
      </c>
      <c r="H30" s="10">
        <v>0</v>
      </c>
      <c r="I30" s="10">
        <v>4.79</v>
      </c>
      <c r="J30" s="10">
        <v>0</v>
      </c>
    </row>
    <row r="31" spans="1:10" ht="19.5" customHeight="1">
      <c r="A31" s="48"/>
      <c r="B31" s="54"/>
      <c r="C31" s="55"/>
      <c r="D31" s="55"/>
      <c r="E31" s="10"/>
      <c r="F31" s="45" t="s">
        <v>103</v>
      </c>
      <c r="G31" s="10" t="s">
        <v>104</v>
      </c>
      <c r="H31" s="10">
        <v>0</v>
      </c>
      <c r="I31" s="10">
        <v>10.34</v>
      </c>
      <c r="J31" s="10">
        <v>0</v>
      </c>
    </row>
    <row r="32" spans="1:10" ht="19.5" customHeight="1">
      <c r="A32" s="48"/>
      <c r="B32" s="54"/>
      <c r="C32" s="55"/>
      <c r="D32" s="55"/>
      <c r="E32" s="10"/>
      <c r="F32" s="45" t="s">
        <v>73</v>
      </c>
      <c r="G32" s="10" t="s">
        <v>105</v>
      </c>
      <c r="H32" s="10">
        <v>0</v>
      </c>
      <c r="I32" s="10">
        <v>6.16</v>
      </c>
      <c r="J32" s="10">
        <v>0</v>
      </c>
    </row>
    <row r="33" spans="1:10" ht="19.5" customHeight="1">
      <c r="A33" s="48"/>
      <c r="B33" s="54"/>
      <c r="C33" s="55"/>
      <c r="D33" s="55"/>
      <c r="E33" s="10"/>
      <c r="F33" s="45" t="s">
        <v>106</v>
      </c>
      <c r="G33" s="10" t="s">
        <v>107</v>
      </c>
      <c r="H33" s="10">
        <v>0</v>
      </c>
      <c r="I33" s="10">
        <v>59.96</v>
      </c>
      <c r="J33" s="10">
        <v>0</v>
      </c>
    </row>
    <row r="34" spans="1:10" ht="19.5" customHeight="1">
      <c r="A34" s="48"/>
      <c r="B34" s="54"/>
      <c r="C34" s="55"/>
      <c r="D34" s="55"/>
      <c r="E34" s="10"/>
      <c r="F34" s="45" t="s">
        <v>108</v>
      </c>
      <c r="G34" s="10" t="s">
        <v>109</v>
      </c>
      <c r="H34" s="10">
        <v>0</v>
      </c>
      <c r="I34" s="10">
        <v>29.77</v>
      </c>
      <c r="J34" s="10">
        <v>0</v>
      </c>
    </row>
    <row r="35" spans="1:10" ht="19.5" customHeight="1">
      <c r="A35" s="48"/>
      <c r="B35" s="54"/>
      <c r="C35" s="55"/>
      <c r="D35" s="55"/>
      <c r="E35" s="10"/>
      <c r="F35" s="45" t="s">
        <v>110</v>
      </c>
      <c r="G35" s="10" t="s">
        <v>111</v>
      </c>
      <c r="H35" s="10">
        <v>0</v>
      </c>
      <c r="I35" s="10">
        <v>0.55</v>
      </c>
      <c r="J35" s="10">
        <v>0</v>
      </c>
    </row>
    <row r="36" spans="1:10" ht="19.5" customHeight="1">
      <c r="A36" s="47"/>
      <c r="B36" s="54" t="s">
        <v>70</v>
      </c>
      <c r="C36" s="55" t="s">
        <v>112</v>
      </c>
      <c r="D36" s="55">
        <f aca="true" t="shared" si="0" ref="D36:D40">I36</f>
        <v>8.21</v>
      </c>
      <c r="E36" s="10"/>
      <c r="F36" s="45" t="s">
        <v>113</v>
      </c>
      <c r="G36" s="10" t="s">
        <v>112</v>
      </c>
      <c r="H36" s="10">
        <v>0</v>
      </c>
      <c r="I36" s="10">
        <v>8.21</v>
      </c>
      <c r="J36" s="10">
        <v>0</v>
      </c>
    </row>
    <row r="37" spans="1:10" ht="19.5" customHeight="1">
      <c r="A37" s="47"/>
      <c r="B37" s="54" t="s">
        <v>100</v>
      </c>
      <c r="C37" s="55" t="s">
        <v>114</v>
      </c>
      <c r="D37" s="55">
        <f t="shared" si="0"/>
        <v>5.13</v>
      </c>
      <c r="E37" s="10"/>
      <c r="F37" s="45" t="s">
        <v>115</v>
      </c>
      <c r="G37" s="10" t="s">
        <v>114</v>
      </c>
      <c r="H37" s="10">
        <v>0</v>
      </c>
      <c r="I37" s="10">
        <v>5.13</v>
      </c>
      <c r="J37" s="10">
        <v>0</v>
      </c>
    </row>
    <row r="38" spans="1:10" ht="25.5" customHeight="1">
      <c r="A38" s="47"/>
      <c r="B38" s="54" t="s">
        <v>73</v>
      </c>
      <c r="C38" s="55" t="s">
        <v>116</v>
      </c>
      <c r="D38" s="55">
        <f t="shared" si="0"/>
        <v>64</v>
      </c>
      <c r="E38" s="10"/>
      <c r="F38" s="45" t="s">
        <v>117</v>
      </c>
      <c r="G38" s="55" t="s">
        <v>116</v>
      </c>
      <c r="H38" s="10">
        <v>0</v>
      </c>
      <c r="I38" s="10">
        <v>64</v>
      </c>
      <c r="J38" s="10">
        <v>0</v>
      </c>
    </row>
    <row r="39" spans="1:10" ht="25.5" customHeight="1">
      <c r="A39" s="47"/>
      <c r="B39" s="55">
        <v>99</v>
      </c>
      <c r="C39" s="55" t="s">
        <v>118</v>
      </c>
      <c r="D39" s="55">
        <f t="shared" si="0"/>
        <v>1.29</v>
      </c>
      <c r="E39" s="10"/>
      <c r="F39" s="45" t="s">
        <v>83</v>
      </c>
      <c r="G39" s="55" t="s">
        <v>118</v>
      </c>
      <c r="H39" s="10">
        <v>0</v>
      </c>
      <c r="I39" s="10">
        <v>1.29</v>
      </c>
      <c r="J39" s="10" t="s">
        <v>119</v>
      </c>
    </row>
    <row r="40" spans="1:10" ht="25.5" customHeight="1">
      <c r="A40" s="47"/>
      <c r="B40" s="55"/>
      <c r="C40" s="55"/>
      <c r="D40" s="55">
        <f t="shared" si="0"/>
        <v>12.8</v>
      </c>
      <c r="E40" s="10"/>
      <c r="F40" s="45"/>
      <c r="G40" s="55"/>
      <c r="H40" s="10">
        <v>0</v>
      </c>
      <c r="I40" s="10">
        <v>12.8</v>
      </c>
      <c r="J40" s="10">
        <v>0</v>
      </c>
    </row>
    <row r="41" spans="1:10" s="1" customFormat="1" ht="26.25" customHeight="1">
      <c r="A41" s="56" t="s">
        <v>120</v>
      </c>
      <c r="B41" s="52"/>
      <c r="C41" s="52" t="s">
        <v>121</v>
      </c>
      <c r="D41" s="53">
        <v>172.7</v>
      </c>
      <c r="E41" s="13">
        <v>303</v>
      </c>
      <c r="F41" s="57"/>
      <c r="G41" s="53" t="s">
        <v>121</v>
      </c>
      <c r="H41" s="13">
        <v>172.7</v>
      </c>
      <c r="I41" s="13">
        <v>0</v>
      </c>
      <c r="J41" s="13">
        <v>0</v>
      </c>
    </row>
    <row r="42" spans="1:10" ht="34.5" customHeight="1">
      <c r="A42" s="47"/>
      <c r="B42" s="55">
        <v>99</v>
      </c>
      <c r="C42" s="55" t="s">
        <v>122</v>
      </c>
      <c r="D42" s="55">
        <v>172.7</v>
      </c>
      <c r="E42" s="10"/>
      <c r="F42" s="55">
        <v>99</v>
      </c>
      <c r="G42" s="55" t="s">
        <v>122</v>
      </c>
      <c r="H42" s="10">
        <v>1.2</v>
      </c>
      <c r="I42" s="10">
        <v>0</v>
      </c>
      <c r="J42" s="10" t="s">
        <v>123</v>
      </c>
    </row>
    <row r="43" spans="1:10" ht="23.25" customHeight="1">
      <c r="A43" s="47"/>
      <c r="B43" s="55"/>
      <c r="C43" s="55"/>
      <c r="D43" s="55"/>
      <c r="E43" s="10"/>
      <c r="F43" s="55"/>
      <c r="G43" s="55"/>
      <c r="H43" s="10">
        <v>76.75</v>
      </c>
      <c r="I43" s="10">
        <v>0</v>
      </c>
      <c r="J43" s="10" t="s">
        <v>124</v>
      </c>
    </row>
    <row r="44" spans="1:10" ht="23.25" customHeight="1">
      <c r="A44" s="47"/>
      <c r="B44" s="55"/>
      <c r="C44" s="55"/>
      <c r="D44" s="55"/>
      <c r="E44" s="10"/>
      <c r="F44" s="55"/>
      <c r="G44" s="55"/>
      <c r="H44" s="10">
        <v>26.99</v>
      </c>
      <c r="I44" s="10">
        <v>0</v>
      </c>
      <c r="J44" s="10" t="s">
        <v>125</v>
      </c>
    </row>
    <row r="45" spans="1:10" ht="23.25" customHeight="1">
      <c r="A45" s="47"/>
      <c r="B45" s="55"/>
      <c r="C45" s="55"/>
      <c r="D45" s="55"/>
      <c r="E45" s="10"/>
      <c r="F45" s="55"/>
      <c r="G45" s="55"/>
      <c r="H45" s="10">
        <v>45.72</v>
      </c>
      <c r="I45" s="10">
        <v>0</v>
      </c>
      <c r="J45" s="10" t="s">
        <v>126</v>
      </c>
    </row>
    <row r="46" spans="1:10" ht="23.25" customHeight="1">
      <c r="A46" s="47"/>
      <c r="B46" s="55"/>
      <c r="C46" s="55"/>
      <c r="D46" s="55"/>
      <c r="E46" s="10"/>
      <c r="F46" s="55"/>
      <c r="G46" s="55"/>
      <c r="H46" s="10">
        <v>20.52</v>
      </c>
      <c r="I46" s="10">
        <v>0</v>
      </c>
      <c r="J46" s="10" t="s">
        <v>127</v>
      </c>
    </row>
    <row r="47" spans="1:10" ht="28.5" customHeight="1">
      <c r="A47" s="47"/>
      <c r="B47" s="55"/>
      <c r="C47" s="55"/>
      <c r="D47" s="55"/>
      <c r="E47" s="10"/>
      <c r="F47" s="55"/>
      <c r="G47" s="55"/>
      <c r="H47" s="10">
        <v>1.52</v>
      </c>
      <c r="I47" s="10">
        <v>0</v>
      </c>
      <c r="J47" s="10" t="s">
        <v>128</v>
      </c>
    </row>
    <row r="48" spans="1:10" s="1" customFormat="1" ht="19.5" customHeight="1">
      <c r="A48" s="58"/>
      <c r="B48" s="13" t="s">
        <v>8</v>
      </c>
      <c r="C48" s="13"/>
      <c r="D48" s="13">
        <f>D41+D26+D6</f>
        <v>2553.9900000000002</v>
      </c>
      <c r="E48" s="13"/>
      <c r="F48" s="13"/>
      <c r="G48" s="13"/>
      <c r="H48" s="13">
        <f>H41+H6</f>
        <v>2313.85</v>
      </c>
      <c r="I48" s="13">
        <f>I26</f>
        <v>240.14</v>
      </c>
      <c r="J48" s="13">
        <v>0</v>
      </c>
    </row>
    <row r="49" spans="1:10" ht="33.75" customHeight="1">
      <c r="A49" s="59" t="s">
        <v>129</v>
      </c>
      <c r="B49" s="59"/>
      <c r="C49" s="59"/>
      <c r="D49" s="59"/>
      <c r="E49" s="59"/>
      <c r="F49" s="59"/>
      <c r="G49" s="59"/>
      <c r="H49" s="59"/>
      <c r="I49" s="59"/>
      <c r="J49" s="59"/>
    </row>
    <row r="50" spans="1:10" ht="19.5" customHeight="1">
      <c r="A50" s="36" t="s">
        <v>130</v>
      </c>
      <c r="B50" s="36"/>
      <c r="C50" s="36"/>
      <c r="D50" s="36"/>
      <c r="E50" s="36"/>
      <c r="F50" s="36"/>
      <c r="G50" s="36"/>
      <c r="H50" s="36"/>
      <c r="I50" s="36"/>
      <c r="J50" s="36"/>
    </row>
    <row r="51" spans="1:10" ht="19.5" customHeight="1">
      <c r="A51" s="36" t="s">
        <v>131</v>
      </c>
      <c r="B51" s="36"/>
      <c r="C51" s="36"/>
      <c r="D51" s="36"/>
      <c r="E51" s="36"/>
      <c r="F51" s="36"/>
      <c r="G51" s="36"/>
      <c r="H51" s="36"/>
      <c r="I51" s="36"/>
      <c r="J51" s="36"/>
    </row>
    <row r="52" spans="1:6" ht="19.5" customHeight="1">
      <c r="A52" s="60"/>
      <c r="B52" s="60"/>
      <c r="C52" s="60"/>
      <c r="D52" s="60"/>
      <c r="E52" s="60"/>
      <c r="F52" s="60"/>
    </row>
    <row r="53" spans="1:6" ht="19.5" customHeight="1">
      <c r="A53" s="60"/>
      <c r="B53" s="60"/>
      <c r="C53" s="60"/>
      <c r="D53" s="60"/>
      <c r="E53" s="60"/>
      <c r="F53" s="60"/>
    </row>
    <row r="54" spans="1:6" ht="19.5" customHeight="1">
      <c r="A54" s="60"/>
      <c r="B54" s="60"/>
      <c r="C54" s="60"/>
      <c r="D54" s="61"/>
      <c r="E54" s="60"/>
      <c r="F54" s="60"/>
    </row>
    <row r="55" spans="1:6" ht="19.5" customHeight="1">
      <c r="A55" s="60"/>
      <c r="B55" s="60"/>
      <c r="C55" s="62"/>
      <c r="D55" s="62"/>
      <c r="E55" s="60"/>
      <c r="F55" s="60"/>
    </row>
    <row r="56" spans="1:6" ht="27.75" customHeight="1">
      <c r="A56" s="60"/>
      <c r="B56" s="60"/>
      <c r="C56" s="60"/>
      <c r="D56" s="60"/>
      <c r="E56" s="60"/>
      <c r="F56" s="60"/>
    </row>
    <row r="57" spans="1:6" ht="24.75" customHeight="1">
      <c r="A57" s="60"/>
      <c r="B57" s="60"/>
      <c r="C57" s="60"/>
      <c r="D57" s="60"/>
      <c r="E57" s="60"/>
      <c r="F57" s="60"/>
    </row>
    <row r="58" spans="1:6" ht="24.75" customHeight="1">
      <c r="A58" s="60"/>
      <c r="B58" s="60"/>
      <c r="C58" s="60"/>
      <c r="D58" s="60"/>
      <c r="E58" s="60"/>
      <c r="F58" s="60"/>
    </row>
    <row r="59" spans="1:6" ht="24.75" customHeight="1">
      <c r="A59" s="60"/>
      <c r="B59" s="60"/>
      <c r="C59" s="60"/>
      <c r="D59" s="60"/>
      <c r="E59" s="60"/>
      <c r="F59" s="60"/>
    </row>
    <row r="60" spans="1:6" ht="24.75" customHeight="1">
      <c r="A60" s="60"/>
      <c r="B60" s="60"/>
      <c r="C60" s="60"/>
      <c r="D60" s="60"/>
      <c r="E60" s="60"/>
      <c r="F60" s="60"/>
    </row>
    <row r="61" spans="1:6" ht="24.75" customHeight="1">
      <c r="A61" s="60"/>
      <c r="B61" s="60"/>
      <c r="C61" s="60"/>
      <c r="D61" s="60"/>
      <c r="E61" s="60"/>
      <c r="F61" s="60"/>
    </row>
    <row r="62" spans="1:6" ht="19.5" customHeight="1">
      <c r="A62" s="62"/>
      <c r="B62" s="62"/>
      <c r="C62" s="62"/>
      <c r="D62" s="62"/>
      <c r="E62" s="62"/>
      <c r="F62" s="62"/>
    </row>
    <row r="63" spans="1:6" ht="13.5">
      <c r="A63" s="7"/>
      <c r="B63" s="7"/>
      <c r="C63" s="7"/>
      <c r="D63" s="7"/>
      <c r="E63" s="7"/>
      <c r="F63" s="7"/>
    </row>
    <row r="64" spans="1:6" ht="13.5">
      <c r="A64" s="7"/>
      <c r="B64" s="7"/>
      <c r="C64" s="7"/>
      <c r="D64" s="7"/>
      <c r="E64" s="7"/>
      <c r="F64" s="7"/>
    </row>
    <row r="65" spans="1:6" ht="13.5">
      <c r="A65" s="7"/>
      <c r="B65" s="7"/>
      <c r="C65" s="7"/>
      <c r="D65" s="7"/>
      <c r="E65" s="7"/>
      <c r="F65" s="7"/>
    </row>
    <row r="66" spans="1:6" ht="13.5">
      <c r="A66" s="7"/>
      <c r="B66" s="7"/>
      <c r="C66" s="7"/>
      <c r="D66" s="7"/>
      <c r="E66" s="7"/>
      <c r="F66" s="7"/>
    </row>
    <row r="67" spans="1:6" ht="13.5">
      <c r="A67" s="7"/>
      <c r="B67" s="7"/>
      <c r="C67" s="7"/>
      <c r="D67" s="7"/>
      <c r="E67" s="7"/>
      <c r="F67" s="7"/>
    </row>
    <row r="68" spans="1:6" ht="13.5">
      <c r="A68" s="7"/>
      <c r="B68" s="7"/>
      <c r="C68" s="7"/>
      <c r="D68" s="7"/>
      <c r="E68" s="7"/>
      <c r="F68" s="7"/>
    </row>
    <row r="69" spans="1:6" ht="13.5">
      <c r="A69" s="7"/>
      <c r="B69" s="7"/>
      <c r="C69" s="7"/>
      <c r="D69" s="7"/>
      <c r="E69" s="7"/>
      <c r="F69" s="7"/>
    </row>
    <row r="70" spans="1:6" ht="13.5">
      <c r="A70" s="7"/>
      <c r="B70" s="7"/>
      <c r="C70" s="7"/>
      <c r="D70" s="7"/>
      <c r="E70" s="7"/>
      <c r="F70" s="7"/>
    </row>
    <row r="71" spans="1:6" ht="13.5">
      <c r="A71" s="7"/>
      <c r="B71" s="7"/>
      <c r="C71" s="7"/>
      <c r="D71" s="7"/>
      <c r="E71" s="7"/>
      <c r="F71" s="7"/>
    </row>
  </sheetData>
  <sheetProtection/>
  <mergeCells count="50">
    <mergeCell ref="A1:J1"/>
    <mergeCell ref="A3:D3"/>
    <mergeCell ref="E3:I3"/>
    <mergeCell ref="A4:B4"/>
    <mergeCell ref="E4:F4"/>
    <mergeCell ref="B48:C48"/>
    <mergeCell ref="A49:J49"/>
    <mergeCell ref="A50:J50"/>
    <mergeCell ref="A51:J51"/>
    <mergeCell ref="A62:B62"/>
    <mergeCell ref="A7:A9"/>
    <mergeCell ref="A10:A15"/>
    <mergeCell ref="A17:A25"/>
    <mergeCell ref="A27:A35"/>
    <mergeCell ref="B7:B9"/>
    <mergeCell ref="B10:B15"/>
    <mergeCell ref="B17:B25"/>
    <mergeCell ref="B27:B35"/>
    <mergeCell ref="B39:B40"/>
    <mergeCell ref="B42:B47"/>
    <mergeCell ref="C4:C5"/>
    <mergeCell ref="C7:C9"/>
    <mergeCell ref="C10:C15"/>
    <mergeCell ref="C17:C25"/>
    <mergeCell ref="C27:C35"/>
    <mergeCell ref="C39:C40"/>
    <mergeCell ref="C42:C47"/>
    <mergeCell ref="D4:D5"/>
    <mergeCell ref="D7:D9"/>
    <mergeCell ref="D10:D15"/>
    <mergeCell ref="D17:D25"/>
    <mergeCell ref="D27:D35"/>
    <mergeCell ref="D42:D47"/>
    <mergeCell ref="E7:E9"/>
    <mergeCell ref="E10:E15"/>
    <mergeCell ref="E17:E25"/>
    <mergeCell ref="E27:E35"/>
    <mergeCell ref="E42:E47"/>
    <mergeCell ref="F13:F15"/>
    <mergeCell ref="F18:F25"/>
    <mergeCell ref="F39:F40"/>
    <mergeCell ref="F42:F47"/>
    <mergeCell ref="G4:G5"/>
    <mergeCell ref="G13:G15"/>
    <mergeCell ref="G18:G25"/>
    <mergeCell ref="G39:G40"/>
    <mergeCell ref="G42:G47"/>
    <mergeCell ref="H4:H5"/>
    <mergeCell ref="I4:I5"/>
    <mergeCell ref="J3:J4"/>
  </mergeCells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1">
      <selection activeCell="H7" sqref="H7"/>
    </sheetView>
  </sheetViews>
  <sheetFormatPr defaultColWidth="9.00390625" defaultRowHeight="13.5"/>
  <cols>
    <col min="1" max="1" width="7.00390625" style="0" customWidth="1"/>
    <col min="2" max="2" width="6.50390625" style="0" customWidth="1"/>
    <col min="3" max="3" width="6.75390625" style="0" customWidth="1"/>
    <col min="4" max="4" width="8.00390625" style="0" customWidth="1"/>
    <col min="5" max="5" width="7.75390625" style="0" customWidth="1"/>
    <col min="6" max="6" width="7.25390625" style="0" customWidth="1"/>
    <col min="7" max="7" width="6.125" style="0" customWidth="1"/>
    <col min="8" max="8" width="6.625" style="0" customWidth="1"/>
    <col min="9" max="9" width="7.25390625" style="0" customWidth="1"/>
    <col min="10" max="10" width="7.875" style="0" customWidth="1"/>
    <col min="11" max="11" width="8.00390625" style="0" customWidth="1"/>
    <col min="12" max="12" width="7.125" style="0" customWidth="1"/>
    <col min="13" max="13" width="7.375" style="0" customWidth="1"/>
    <col min="14" max="14" width="6.50390625" style="0" customWidth="1"/>
    <col min="15" max="15" width="6.25390625" style="0" customWidth="1"/>
  </cols>
  <sheetData>
    <row r="1" spans="1:12" ht="30" customHeight="1">
      <c r="A1" s="3" t="s">
        <v>132</v>
      </c>
      <c r="B1" s="19" t="s">
        <v>133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0.2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7" t="s">
        <v>3</v>
      </c>
      <c r="L2" s="37"/>
    </row>
    <row r="3" spans="1:18" ht="48.75" customHeight="1">
      <c r="A3" s="12" t="s">
        <v>134</v>
      </c>
      <c r="B3" s="12"/>
      <c r="C3" s="12"/>
      <c r="D3" s="12"/>
      <c r="E3" s="12"/>
      <c r="F3" s="12"/>
      <c r="G3" s="12" t="s">
        <v>135</v>
      </c>
      <c r="H3" s="12"/>
      <c r="I3" s="12"/>
      <c r="J3" s="12"/>
      <c r="K3" s="12"/>
      <c r="L3" s="12"/>
      <c r="M3" s="12" t="s">
        <v>27</v>
      </c>
      <c r="N3" s="12"/>
      <c r="O3" s="12"/>
      <c r="P3" s="12"/>
      <c r="Q3" s="12"/>
      <c r="R3" s="12"/>
    </row>
    <row r="4" spans="1:18" ht="48.75" customHeight="1">
      <c r="A4" s="12" t="s">
        <v>8</v>
      </c>
      <c r="B4" s="10" t="s">
        <v>136</v>
      </c>
      <c r="C4" s="12" t="s">
        <v>137</v>
      </c>
      <c r="D4" s="12"/>
      <c r="E4" s="12"/>
      <c r="F4" s="10" t="s">
        <v>114</v>
      </c>
      <c r="G4" s="12" t="s">
        <v>8</v>
      </c>
      <c r="H4" s="10" t="s">
        <v>136</v>
      </c>
      <c r="I4" s="12" t="s">
        <v>137</v>
      </c>
      <c r="J4" s="12"/>
      <c r="K4" s="12"/>
      <c r="L4" s="10" t="s">
        <v>114</v>
      </c>
      <c r="M4" s="12" t="s">
        <v>8</v>
      </c>
      <c r="N4" s="10" t="s">
        <v>136</v>
      </c>
      <c r="O4" s="12" t="s">
        <v>137</v>
      </c>
      <c r="P4" s="12"/>
      <c r="Q4" s="12"/>
      <c r="R4" s="10" t="s">
        <v>114</v>
      </c>
    </row>
    <row r="5" spans="1:18" ht="48.75" customHeight="1">
      <c r="A5" s="12"/>
      <c r="B5" s="10"/>
      <c r="C5" s="10" t="s">
        <v>31</v>
      </c>
      <c r="D5" s="10" t="s">
        <v>138</v>
      </c>
      <c r="E5" s="10" t="s">
        <v>139</v>
      </c>
      <c r="F5" s="10"/>
      <c r="G5" s="12"/>
      <c r="H5" s="10"/>
      <c r="I5" s="10" t="s">
        <v>31</v>
      </c>
      <c r="J5" s="10" t="s">
        <v>138</v>
      </c>
      <c r="K5" s="10" t="s">
        <v>139</v>
      </c>
      <c r="L5" s="10"/>
      <c r="M5" s="12"/>
      <c r="N5" s="10"/>
      <c r="O5" s="10" t="s">
        <v>31</v>
      </c>
      <c r="P5" s="10" t="s">
        <v>138</v>
      </c>
      <c r="Q5" s="10" t="s">
        <v>139</v>
      </c>
      <c r="R5" s="10"/>
    </row>
    <row r="6" spans="1:18" ht="48.75" customHeight="1">
      <c r="A6" s="12">
        <v>185.67</v>
      </c>
      <c r="B6" s="12">
        <v>0</v>
      </c>
      <c r="C6" s="12">
        <f>SUM(D6:E6)</f>
        <v>180.6</v>
      </c>
      <c r="D6" s="12">
        <v>100.6</v>
      </c>
      <c r="E6" s="12">
        <v>80</v>
      </c>
      <c r="F6" s="12">
        <v>5.07</v>
      </c>
      <c r="G6" s="12">
        <v>221.38</v>
      </c>
      <c r="H6" s="12">
        <v>0</v>
      </c>
      <c r="I6" s="12">
        <v>220.93</v>
      </c>
      <c r="J6" s="12">
        <v>98.56</v>
      </c>
      <c r="K6" s="12">
        <v>122.37</v>
      </c>
      <c r="L6" s="12">
        <v>0.45</v>
      </c>
      <c r="M6" s="12">
        <v>120.13</v>
      </c>
      <c r="N6" s="12">
        <v>0</v>
      </c>
      <c r="O6" s="12">
        <v>115</v>
      </c>
      <c r="P6" s="12">
        <v>0</v>
      </c>
      <c r="Q6" s="12">
        <v>115</v>
      </c>
      <c r="R6" s="12">
        <v>5.13</v>
      </c>
    </row>
    <row r="7" spans="1:18" ht="48.75" customHeight="1">
      <c r="A7" s="30">
        <v>0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</row>
    <row r="8" spans="1:18" ht="48.75" customHeight="1">
      <c r="A8" s="30">
        <v>0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</row>
    <row r="9" spans="1:18" ht="48.75" customHeight="1">
      <c r="A9" s="30">
        <v>0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</row>
    <row r="10" spans="1:18" ht="48.75" customHeight="1">
      <c r="A10" s="30">
        <v>0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</row>
  </sheetData>
  <sheetProtection/>
  <mergeCells count="17">
    <mergeCell ref="B1:L1"/>
    <mergeCell ref="K2:L2"/>
    <mergeCell ref="A3:F3"/>
    <mergeCell ref="G3:L3"/>
    <mergeCell ref="M3:R3"/>
    <mergeCell ref="C4:E4"/>
    <mergeCell ref="I4:K4"/>
    <mergeCell ref="O4:Q4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F26" sqref="F26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3" t="s">
        <v>140</v>
      </c>
      <c r="B1" s="19"/>
      <c r="C1" s="19" t="s">
        <v>141</v>
      </c>
      <c r="D1" s="19"/>
      <c r="E1" s="19"/>
      <c r="F1" s="19"/>
    </row>
    <row r="2" spans="1:6" ht="21" customHeight="1">
      <c r="A2" s="33" t="s">
        <v>142</v>
      </c>
      <c r="E2" s="9" t="s">
        <v>3</v>
      </c>
      <c r="F2" s="9"/>
    </row>
    <row r="3" spans="1:6" ht="27" customHeight="1">
      <c r="A3" s="12" t="s">
        <v>29</v>
      </c>
      <c r="B3" s="12" t="s">
        <v>143</v>
      </c>
      <c r="C3" s="12" t="s">
        <v>144</v>
      </c>
      <c r="D3" s="12" t="s">
        <v>145</v>
      </c>
      <c r="E3" s="12"/>
      <c r="F3" s="12"/>
    </row>
    <row r="4" spans="1:6" ht="27" customHeight="1">
      <c r="A4" s="12"/>
      <c r="B4" s="12"/>
      <c r="C4" s="12"/>
      <c r="D4" s="12" t="s">
        <v>8</v>
      </c>
      <c r="E4" s="12" t="s">
        <v>32</v>
      </c>
      <c r="F4" s="12" t="s">
        <v>33</v>
      </c>
    </row>
    <row r="5" spans="1:6" ht="27" customHeight="1">
      <c r="A5" s="12">
        <v>0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</row>
    <row r="6" spans="1:6" ht="27" customHeight="1">
      <c r="A6" s="12">
        <v>0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</row>
    <row r="7" spans="1:6" ht="27" customHeight="1">
      <c r="A7" s="12">
        <v>0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</row>
    <row r="8" spans="1:6" ht="27" customHeight="1">
      <c r="A8" s="12">
        <v>0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</row>
    <row r="9" spans="1:6" ht="27" customHeight="1">
      <c r="A9" s="12">
        <v>0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</row>
    <row r="10" spans="1:6" ht="27" customHeight="1">
      <c r="A10" s="12">
        <v>0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</row>
    <row r="11" spans="1:6" ht="27" customHeight="1">
      <c r="A11" s="12">
        <v>0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ht="27" customHeight="1">
      <c r="A12" s="12">
        <v>0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</row>
    <row r="13" spans="1:6" ht="27" customHeight="1">
      <c r="A13" s="12">
        <v>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</row>
    <row r="14" spans="1:6" ht="27" customHeight="1">
      <c r="A14" s="12">
        <v>0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</row>
    <row r="15" spans="1:6" ht="27" customHeight="1">
      <c r="A15" s="12">
        <v>0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</row>
    <row r="16" spans="1:6" ht="27" customHeight="1">
      <c r="A16" s="12">
        <v>0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</row>
    <row r="17" spans="1:6" ht="27" customHeight="1">
      <c r="A17" s="12">
        <v>0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</row>
    <row r="18" spans="1:6" ht="27" customHeight="1">
      <c r="A18" s="12">
        <v>0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</row>
    <row r="19" spans="1:6" ht="27" customHeight="1">
      <c r="A19" s="12">
        <v>0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</row>
    <row r="20" spans="1:6" ht="27" customHeight="1">
      <c r="A20" s="14" t="s">
        <v>8</v>
      </c>
      <c r="B20" s="14"/>
      <c r="C20" s="12">
        <v>0</v>
      </c>
      <c r="D20" s="12">
        <v>0</v>
      </c>
      <c r="E20" s="12">
        <v>0</v>
      </c>
      <c r="F20" s="12">
        <v>0</v>
      </c>
    </row>
    <row r="21" spans="1:6" ht="18.75">
      <c r="A21" s="34" t="s">
        <v>146</v>
      </c>
      <c r="B21" s="34"/>
      <c r="C21" s="34"/>
      <c r="D21" s="34"/>
      <c r="E21" s="34"/>
      <c r="F21" s="34"/>
    </row>
  </sheetData>
  <sheetProtection/>
  <mergeCells count="7">
    <mergeCell ref="E2:F2"/>
    <mergeCell ref="D3:F3"/>
    <mergeCell ref="A20:B20"/>
    <mergeCell ref="A21:F21"/>
    <mergeCell ref="A3:A4"/>
    <mergeCell ref="B3:B4"/>
    <mergeCell ref="C3:C4"/>
  </mergeCells>
  <printOptions horizontalCentered="1"/>
  <pageMargins left="0.7083333333333334" right="0.7083333333333334" top="0.7479166666666667" bottom="0.7479166666666667" header="0.3145833333333333" footer="0.3145833333333333"/>
  <pageSetup horizontalDpi="180" verticalDpi="18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7">
      <selection activeCell="D14" sqref="D14"/>
    </sheetView>
  </sheetViews>
  <sheetFormatPr defaultColWidth="9.00390625" defaultRowHeight="13.5"/>
  <cols>
    <col min="1" max="1" width="22.50390625" style="0" customWidth="1"/>
    <col min="2" max="2" width="22.125" style="0" customWidth="1"/>
    <col min="3" max="3" width="21.625" style="0" customWidth="1"/>
    <col min="4" max="4" width="20.25390625" style="0" customWidth="1"/>
  </cols>
  <sheetData>
    <row r="1" spans="1:4" ht="22.5">
      <c r="A1" s="3"/>
      <c r="B1" s="19" t="s">
        <v>147</v>
      </c>
      <c r="C1" s="19"/>
      <c r="D1" s="19"/>
    </row>
    <row r="2" spans="1:4" ht="21" customHeight="1">
      <c r="A2" s="25"/>
      <c r="D2" t="s">
        <v>3</v>
      </c>
    </row>
    <row r="3" spans="1:4" ht="27.75" customHeight="1">
      <c r="A3" s="10" t="s">
        <v>4</v>
      </c>
      <c r="B3" s="10"/>
      <c r="C3" s="10" t="s">
        <v>5</v>
      </c>
      <c r="D3" s="10"/>
    </row>
    <row r="4" spans="1:4" ht="27.75" customHeight="1">
      <c r="A4" s="10" t="s">
        <v>6</v>
      </c>
      <c r="B4" s="10" t="s">
        <v>7</v>
      </c>
      <c r="C4" s="10" t="s">
        <v>6</v>
      </c>
      <c r="D4" s="10" t="s">
        <v>7</v>
      </c>
    </row>
    <row r="5" spans="1:4" ht="27.75" customHeight="1">
      <c r="A5" s="26" t="s">
        <v>148</v>
      </c>
      <c r="B5" s="10">
        <v>4075.75</v>
      </c>
      <c r="C5" s="27" t="s">
        <v>14</v>
      </c>
      <c r="D5" s="10">
        <v>3487.99</v>
      </c>
    </row>
    <row r="6" spans="1:4" ht="27.75" customHeight="1">
      <c r="A6" s="26" t="s">
        <v>149</v>
      </c>
      <c r="B6" s="10">
        <v>0</v>
      </c>
      <c r="C6" s="27" t="s">
        <v>16</v>
      </c>
      <c r="D6" s="10">
        <v>285.03</v>
      </c>
    </row>
    <row r="7" spans="1:4" ht="27.75" customHeight="1">
      <c r="A7" s="26" t="s">
        <v>150</v>
      </c>
      <c r="B7" s="10">
        <v>0</v>
      </c>
      <c r="C7" s="27" t="s">
        <v>17</v>
      </c>
      <c r="D7" s="10">
        <v>142.54</v>
      </c>
    </row>
    <row r="8" spans="1:4" ht="27.75" customHeight="1">
      <c r="A8" s="26" t="s">
        <v>151</v>
      </c>
      <c r="B8" s="10">
        <v>0</v>
      </c>
      <c r="C8" s="27" t="s">
        <v>19</v>
      </c>
      <c r="D8" s="10">
        <v>160.19</v>
      </c>
    </row>
    <row r="9" spans="1:4" ht="27.75" customHeight="1">
      <c r="A9" s="26" t="s">
        <v>152</v>
      </c>
      <c r="B9" s="10">
        <v>0</v>
      </c>
      <c r="C9" s="10">
        <v>0</v>
      </c>
      <c r="D9" s="28">
        <v>0</v>
      </c>
    </row>
    <row r="10" spans="1:4" ht="27.75" customHeight="1">
      <c r="A10" s="10" t="s">
        <v>153</v>
      </c>
      <c r="B10" s="10">
        <v>4075.75</v>
      </c>
      <c r="C10" s="29" t="s">
        <v>154</v>
      </c>
      <c r="D10" s="30">
        <f>SUM(D5:D9)</f>
        <v>4075.7499999999995</v>
      </c>
    </row>
    <row r="11" spans="1:4" ht="27.75" customHeight="1">
      <c r="A11" s="26" t="s">
        <v>155</v>
      </c>
      <c r="B11" s="10">
        <v>0</v>
      </c>
      <c r="C11" s="29">
        <v>0</v>
      </c>
      <c r="D11" s="10">
        <v>0</v>
      </c>
    </row>
    <row r="12" spans="1:4" ht="27.75" customHeight="1">
      <c r="A12" s="26" t="s">
        <v>156</v>
      </c>
      <c r="B12" s="31">
        <v>0</v>
      </c>
      <c r="C12" s="32" t="s">
        <v>157</v>
      </c>
      <c r="D12" s="10">
        <v>0</v>
      </c>
    </row>
    <row r="13" spans="1:4" ht="27.75" customHeight="1">
      <c r="A13" s="10" t="s">
        <v>21</v>
      </c>
      <c r="B13" s="10">
        <v>4075.75</v>
      </c>
      <c r="C13" s="29" t="s">
        <v>22</v>
      </c>
      <c r="D13" s="30">
        <v>4075.75</v>
      </c>
    </row>
  </sheetData>
  <sheetProtection/>
  <mergeCells count="2">
    <mergeCell ref="A3:B3"/>
    <mergeCell ref="C3:D3"/>
  </mergeCells>
  <printOptions horizontalCentered="1"/>
  <pageMargins left="0.7083333333333334" right="0.7083333333333334" top="0.7479166666666667" bottom="0.7479166666666667" header="0.3145833333333333" footer="0.314583333333333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CN=山南预算科/OU=预算科/OU=山南市财政局/OU=西藏自治区财政厅/O=TIBET</cp:lastModifiedBy>
  <cp:lastPrinted>2018-02-09T10:02:44Z</cp:lastPrinted>
  <dcterms:created xsi:type="dcterms:W3CDTF">2006-09-13T11:21:51Z</dcterms:created>
  <dcterms:modified xsi:type="dcterms:W3CDTF">2019-05-29T10:41:01Z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2052-9.1.0.5111</vt:lpwstr>
  </property>
</Properties>
</file>