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370" tabRatio="923" activeTab="4"/>
  </bookViews>
  <sheets>
    <sheet name="表一财政拨款支出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<sst xmlns="http://schemas.openxmlformats.org/spreadsheetml/2006/main" count="345" uniqueCount="194">
  <si>
    <t>表1：</t>
  </si>
  <si>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</si>
  <si>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</si>
  <si>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</si>
  <si>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</si>
  <si>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</si>
  <si>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</si>
  <si>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</si>
  <si>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</si>
  <si>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</si>
  <si>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</si>
  <si>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</si>
  <si>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</si>
  <si>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</si>
  <si>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（一）教育支出</t>
  </si>
  <si>
    <t>（二）政府性基金预算拨款</t>
  </si>
  <si>
    <t>（二）社会保障和就业支出</t>
  </si>
  <si>
    <t>（三）医疗卫生与计划生育支出</t>
  </si>
  <si>
    <t>二、上年结转</t>
  </si>
  <si>
    <t>（四）住房保障支出</t>
  </si>
  <si>
    <t>（五）其他支出</t>
  </si>
  <si>
    <t>二、结转下年</t>
  </si>
  <si>
    <t>收 入 总 计</t>
  </si>
  <si>
    <t>支 出 总 计</t>
  </si>
  <si>
    <t>表2：</t>
  </si>
  <si>
    <t>一般公共预算支出表</t>
  </si>
  <si>
    <t xml:space="preserve">                                      单位：万元</t>
  </si>
  <si>
    <t>功能分类科目</t>
  </si>
  <si>
    <t>2018年预算数</t>
  </si>
  <si>
    <t>备注</t>
  </si>
  <si>
    <t>科目编码</t>
  </si>
  <si>
    <t>科目名称</t>
  </si>
  <si>
    <t>小计</t>
  </si>
  <si>
    <t>基本支出</t>
  </si>
  <si>
    <t>项目支出</t>
  </si>
  <si>
    <t>类</t>
  </si>
  <si>
    <t>款</t>
  </si>
  <si>
    <t>项</t>
  </si>
  <si>
    <t>教育支出</t>
  </si>
  <si>
    <t>01</t>
  </si>
  <si>
    <t>教育管理事务</t>
  </si>
  <si>
    <t>205</t>
  </si>
  <si>
    <t>行政运行</t>
  </si>
  <si>
    <t>99</t>
  </si>
  <si>
    <t>其他教育管理事务支出</t>
  </si>
  <si>
    <t>208</t>
  </si>
  <si>
    <t>社会保障和就业支出</t>
  </si>
  <si>
    <t>05</t>
  </si>
  <si>
    <t>行政事业单位离退休</t>
  </si>
  <si>
    <t>机关事业单位基本养老保险缴费支出</t>
  </si>
  <si>
    <t>其他行政事业单位离退休支出</t>
  </si>
  <si>
    <t>27</t>
  </si>
  <si>
    <t>财政对其他社会保障基金的补助</t>
  </si>
  <si>
    <t>财政对失业保险基金的补助</t>
  </si>
  <si>
    <t>02</t>
  </si>
  <si>
    <t>财政对工伤保险基金的补助</t>
  </si>
  <si>
    <t>03</t>
  </si>
  <si>
    <t>财政对生育保险基金的补助</t>
  </si>
  <si>
    <t>210</t>
  </si>
  <si>
    <t>医疗卫生与计划生育支出</t>
  </si>
  <si>
    <t>11</t>
  </si>
  <si>
    <t>行政事业单位医疗</t>
  </si>
  <si>
    <t>行政单位医疗</t>
  </si>
  <si>
    <t>公务员医疗补助</t>
  </si>
  <si>
    <t>221</t>
  </si>
  <si>
    <t>住房保障支出</t>
  </si>
  <si>
    <t>住房改革支出</t>
  </si>
  <si>
    <t>住房公积金</t>
  </si>
  <si>
    <r>
      <t>备注：本表按照政府收支分类科目列示到</t>
    </r>
    <r>
      <rPr>
        <b/>
        <sz val="12"/>
        <color indexed="8"/>
        <rFont val="宋体"/>
        <family val="0"/>
      </rPr>
      <t>项级</t>
    </r>
    <r>
      <rPr>
        <sz val="12"/>
        <color indexed="8"/>
        <rFont val="宋体"/>
        <family val="0"/>
      </rPr>
      <t>科目</t>
    </r>
  </si>
  <si>
    <t>一般公共预算基本支出表</t>
  </si>
  <si>
    <t>人员经费</t>
  </si>
  <si>
    <t>公用经费</t>
  </si>
  <si>
    <t>工资福利支出</t>
  </si>
  <si>
    <t>基本工资</t>
  </si>
  <si>
    <t>津贴补贴</t>
  </si>
  <si>
    <t>奖金</t>
  </si>
  <si>
    <t>伙食补助费</t>
  </si>
  <si>
    <t>机关事业单位基本养老保险缴费</t>
  </si>
  <si>
    <t>职工基本医疗费缴费</t>
  </si>
  <si>
    <t>公务员医疗补助缴费</t>
  </si>
  <si>
    <t>其他社会保障缴费</t>
  </si>
  <si>
    <t>其他工资福利支出</t>
  </si>
  <si>
    <t xml:space="preserve"> 商品和服务支出</t>
  </si>
  <si>
    <t>办公费</t>
  </si>
  <si>
    <t>印刷费</t>
  </si>
  <si>
    <t>水费</t>
  </si>
  <si>
    <t>电费</t>
  </si>
  <si>
    <t>邮电费</t>
  </si>
  <si>
    <t>取暖费</t>
  </si>
  <si>
    <t>差旅费</t>
  </si>
  <si>
    <t>培训费</t>
  </si>
  <si>
    <t>公务接待费</t>
  </si>
  <si>
    <t>工会费</t>
  </si>
  <si>
    <t>福利费</t>
  </si>
  <si>
    <t>公务用车运行维护费</t>
  </si>
  <si>
    <t>其他商品和服务支出</t>
  </si>
  <si>
    <t>对个人和家庭的补助</t>
  </si>
  <si>
    <t>退休费</t>
  </si>
  <si>
    <t>其他对个人和家庭的补助支出</t>
  </si>
  <si>
    <t>表4：</t>
  </si>
  <si>
    <t>一般公共预算“三公”经费支出表</t>
  </si>
  <si>
    <t xml:space="preserve"> 2017年预算数</t>
  </si>
  <si>
    <t>因公出国(境)费</t>
  </si>
  <si>
    <t>公务用车购置及运行费</t>
  </si>
  <si>
    <t>公务用车购置费</t>
  </si>
  <si>
    <t>公务用车运行费</t>
  </si>
  <si>
    <t>表5：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</si>
  <si>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</si>
  <si>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</si>
  <si>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</si>
  <si>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</si>
  <si>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</si>
  <si>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表6：</t>
  </si>
  <si>
    <t>部门收支总表</t>
  </si>
  <si>
    <t>一、一般公共预算拨款收入</t>
  </si>
  <si>
    <t>一、教育支出</t>
  </si>
  <si>
    <t>二、政府性基金预算拨款收入</t>
  </si>
  <si>
    <t>二、社会保障和就业支出</t>
  </si>
  <si>
    <t>三、事业收入</t>
  </si>
  <si>
    <t>三、医疗卫生与计划生育支出</t>
  </si>
  <si>
    <t>四、事业单位经营收入</t>
  </si>
  <si>
    <t>四、住房保障支出</t>
  </si>
  <si>
    <t>五、其他收入</t>
  </si>
  <si>
    <t>五、其他支出</t>
  </si>
  <si>
    <t>本年收入合计</t>
  </si>
  <si>
    <t>本年支出合计</t>
  </si>
  <si>
    <t>用事业基金弥补收支差额</t>
  </si>
  <si>
    <t>上年结转</t>
  </si>
  <si>
    <t>结转下年</t>
  </si>
  <si>
    <t>表7：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</si>
  <si>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</si>
  <si>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</si>
  <si>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</si>
  <si>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</si>
  <si>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</si>
  <si>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</si>
  <si>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</si>
  <si>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</si>
  <si>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</si>
  <si>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</si>
  <si>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其他支出</t>
  </si>
  <si>
    <t>彩票公益金及对应专项债务收入安排的支出</t>
  </si>
  <si>
    <t>用于体育事业的彩票公益金支出</t>
  </si>
  <si>
    <t>表8：</t>
  </si>
  <si>
    <t>部门支出总表</t>
  </si>
  <si>
    <t>上缴上级支出</t>
  </si>
  <si>
    <t>事业单位经营支出</t>
  </si>
  <si>
    <t>合计</t>
  </si>
  <si>
    <t>对下级单位补助支出</t>
  </si>
  <si>
    <t>-</t>
  </si>
  <si>
    <t>注：2018年本单位无政府性基金预算安排，故本表无数据。</t>
  </si>
  <si>
    <t xml:space="preserve"> 2017年预算执行数</t>
  </si>
  <si>
    <t>类</t>
  </si>
  <si>
    <t>款</t>
  </si>
  <si>
    <t>部门预算经济分类</t>
  </si>
  <si>
    <r>
      <t>0</t>
    </r>
    <r>
      <rPr>
        <sz val="11"/>
        <color indexed="8"/>
        <rFont val="宋体"/>
        <family val="0"/>
      </rPr>
      <t>1</t>
    </r>
  </si>
  <si>
    <r>
      <t>0</t>
    </r>
    <r>
      <rPr>
        <sz val="11"/>
        <color indexed="8"/>
        <rFont val="宋体"/>
        <family val="0"/>
      </rPr>
      <t>2</t>
    </r>
  </si>
  <si>
    <r>
      <t>0</t>
    </r>
    <r>
      <rPr>
        <sz val="11"/>
        <color indexed="8"/>
        <rFont val="宋体"/>
        <family val="0"/>
      </rPr>
      <t>3</t>
    </r>
  </si>
  <si>
    <r>
      <t>0</t>
    </r>
    <r>
      <rPr>
        <sz val="11"/>
        <color indexed="8"/>
        <rFont val="宋体"/>
        <family val="0"/>
      </rPr>
      <t>6</t>
    </r>
  </si>
  <si>
    <r>
      <t>0</t>
    </r>
    <r>
      <rPr>
        <sz val="11"/>
        <color indexed="8"/>
        <rFont val="宋体"/>
        <family val="0"/>
      </rPr>
      <t>8</t>
    </r>
  </si>
  <si>
    <r>
      <t>1</t>
    </r>
    <r>
      <rPr>
        <sz val="11"/>
        <color indexed="8"/>
        <rFont val="宋体"/>
        <family val="0"/>
      </rPr>
      <t>0</t>
    </r>
  </si>
  <si>
    <r>
      <t>1</t>
    </r>
    <r>
      <rPr>
        <sz val="11"/>
        <color indexed="8"/>
        <rFont val="宋体"/>
        <family val="0"/>
      </rPr>
      <t>1</t>
    </r>
  </si>
  <si>
    <r>
      <t>1</t>
    </r>
    <r>
      <rPr>
        <sz val="11"/>
        <color indexed="8"/>
        <rFont val="宋体"/>
        <family val="0"/>
      </rPr>
      <t>2</t>
    </r>
  </si>
  <si>
    <r>
      <t>1</t>
    </r>
    <r>
      <rPr>
        <sz val="11"/>
        <color indexed="8"/>
        <rFont val="宋体"/>
        <family val="0"/>
      </rPr>
      <t>3</t>
    </r>
  </si>
  <si>
    <r>
      <t>9</t>
    </r>
    <r>
      <rPr>
        <sz val="11"/>
        <color indexed="8"/>
        <rFont val="宋体"/>
        <family val="0"/>
      </rPr>
      <t>9</t>
    </r>
  </si>
  <si>
    <r>
      <t>0</t>
    </r>
    <r>
      <rPr>
        <sz val="11"/>
        <color indexed="8"/>
        <rFont val="宋体"/>
        <family val="0"/>
      </rPr>
      <t>5</t>
    </r>
  </si>
  <si>
    <r>
      <t>0</t>
    </r>
    <r>
      <rPr>
        <sz val="11"/>
        <color indexed="8"/>
        <rFont val="宋体"/>
        <family val="0"/>
      </rPr>
      <t>7</t>
    </r>
  </si>
  <si>
    <r>
      <t>1</t>
    </r>
    <r>
      <rPr>
        <sz val="11"/>
        <color indexed="8"/>
        <rFont val="宋体"/>
        <family val="0"/>
      </rPr>
      <t>6</t>
    </r>
  </si>
  <si>
    <r>
      <t>1</t>
    </r>
    <r>
      <rPr>
        <sz val="11"/>
        <color indexed="8"/>
        <rFont val="宋体"/>
        <family val="0"/>
      </rPr>
      <t>7</t>
    </r>
  </si>
  <si>
    <r>
      <t>2</t>
    </r>
    <r>
      <rPr>
        <sz val="11"/>
        <color indexed="8"/>
        <rFont val="宋体"/>
        <family val="0"/>
      </rPr>
      <t>8</t>
    </r>
  </si>
  <si>
    <r>
      <t>2</t>
    </r>
    <r>
      <rPr>
        <sz val="11"/>
        <color indexed="8"/>
        <rFont val="宋体"/>
        <family val="0"/>
      </rPr>
      <t>9</t>
    </r>
  </si>
  <si>
    <r>
      <t>3</t>
    </r>
    <r>
      <rPr>
        <sz val="11"/>
        <color indexed="8"/>
        <rFont val="宋体"/>
        <family val="0"/>
      </rPr>
      <t>1</t>
    </r>
  </si>
  <si>
    <t>政府预算经济分类</t>
  </si>
  <si>
    <t>科目编码</t>
  </si>
  <si>
    <t>科目名称</t>
  </si>
  <si>
    <t>合计</t>
  </si>
  <si>
    <t>类</t>
  </si>
  <si>
    <t>款</t>
  </si>
  <si>
    <t>表3：</t>
  </si>
  <si>
    <t>机关工资福利支出</t>
  </si>
  <si>
    <t>工资奖金津补贴</t>
  </si>
  <si>
    <t>社会保障缴费</t>
  </si>
  <si>
    <t>住房公积金</t>
  </si>
  <si>
    <t>其他工资福利支出</t>
  </si>
  <si>
    <t>机关商品和服务支出</t>
  </si>
  <si>
    <t>办公经费</t>
  </si>
  <si>
    <t>06</t>
  </si>
  <si>
    <t>公务接待费</t>
  </si>
  <si>
    <t>公务用车运行维护费</t>
  </si>
  <si>
    <t>其他商品和服务支出</t>
  </si>
  <si>
    <t>对个人和家庭的补助</t>
  </si>
  <si>
    <t>离退休费</t>
  </si>
  <si>
    <t>其他对个人和家庭的补助</t>
  </si>
  <si>
    <r>
      <t>0</t>
    </r>
    <r>
      <rPr>
        <sz val="10.5"/>
        <color indexed="8"/>
        <rFont val="宋体"/>
        <family val="0"/>
      </rPr>
      <t>0</t>
    </r>
    <r>
      <rPr>
        <sz val="10.5"/>
        <color indexed="8"/>
        <rFont val="宋体"/>
        <family val="0"/>
      </rPr>
      <t>9928841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</si>
</sst>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* #,##0.00;* \-#,##0.00;* &quot;&quot;??;@"/>
  </numFmts>
  <fonts count="57">
    <font>
      <sz val="11"/>
      <color theme="1"/>
      <name val="Calibri"/>
      <family val="0"/>
    </font>
    <font>
      <sz val="11"/>
      <color indexed="8"/>
      <name val="宋体"/>
      <family val="0"/>
    </font>
    <font>
      <sz val="10.5"/>
      <color indexed="8"/>
      <name val="宋体"/>
      <family val="0"/>
    </font>
    <font>
      <sz val="18"/>
      <color indexed="8"/>
      <name val="方正小标宋简体"/>
      <family val="0"/>
    </font>
    <font>
      <sz val="9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方正小标宋简体"/>
      <family val="0"/>
    </font>
    <font>
      <b/>
      <sz val="10.5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6"/>
      <color indexed="8"/>
      <name val="仿宋"/>
      <family val="3"/>
    </font>
    <font>
      <sz val="16"/>
      <color indexed="8"/>
      <name val="宋体"/>
      <family val="0"/>
    </font>
    <font>
      <sz val="14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6"/>
      <color theme="1"/>
      <name val="仿宋"/>
      <family val="3"/>
    </font>
    <font>
      <sz val="18"/>
      <color theme="1"/>
      <name val="方正小标宋简体"/>
      <family val="0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6"/>
      <color theme="1"/>
      <name val="宋体"/>
      <family val="0"/>
    </font>
    <font>
      <sz val="11"/>
      <color theme="1"/>
      <name val="宋体"/>
      <family val="0"/>
    </font>
    <font>
      <b/>
      <sz val="10.5"/>
      <color theme="1"/>
      <name val="宋体"/>
      <family val="0"/>
    </font>
    <font>
      <sz val="14"/>
      <color theme="1"/>
      <name val="宋体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4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13">
    <xf numFmtId="0" fontId="0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left" vertical="center"/>
    </xf>
    <xf numFmtId="0" fontId="51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horizontal="center" vertical="center"/>
    </xf>
    <xf numFmtId="0" fontId="52" fillId="0" borderId="0" xfId="0" applyFont="1" applyAlignment="1">
      <alignment horizontal="justify" vertical="center"/>
    </xf>
    <xf numFmtId="0" fontId="0" fillId="0" borderId="10" xfId="0" applyBorder="1" applyAlignment="1">
      <alignment horizontal="center" vertical="center"/>
    </xf>
    <xf numFmtId="0" fontId="50" fillId="0" borderId="0" xfId="0" applyFont="1" applyAlignment="1">
      <alignment horizontal="left" vertical="center"/>
    </xf>
    <xf numFmtId="0" fontId="50" fillId="0" borderId="10" xfId="0" applyFont="1" applyBorder="1" applyAlignment="1">
      <alignment horizontal="justify" vertical="center" wrapText="1"/>
    </xf>
    <xf numFmtId="0" fontId="53" fillId="0" borderId="10" xfId="0" applyNumberFormat="1" applyFont="1" applyBorder="1" applyAlignment="1">
      <alignment horizontal="left" vertical="center" wrapText="1"/>
    </xf>
    <xf numFmtId="184" fontId="50" fillId="0" borderId="10" xfId="0" applyNumberFormat="1" applyFont="1" applyBorder="1" applyAlignment="1">
      <alignment horizontal="center" vertical="center" wrapText="1"/>
    </xf>
    <xf numFmtId="0" fontId="50" fillId="0" borderId="0" xfId="0" applyFont="1" applyAlignment="1">
      <alignment horizontal="right" vertical="center"/>
    </xf>
    <xf numFmtId="0" fontId="50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justify" vertical="center"/>
    </xf>
    <xf numFmtId="0" fontId="2" fillId="0" borderId="10" xfId="0" applyFont="1" applyFill="1" applyBorder="1" applyAlignment="1">
      <alignment horizontal="center" vertical="center" wrapText="1"/>
    </xf>
    <xf numFmtId="185" fontId="4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84" fontId="2" fillId="0" borderId="10" xfId="0" applyNumberFormat="1" applyFont="1" applyFill="1" applyBorder="1" applyAlignment="1">
      <alignment horizontal="center" vertical="center" wrapText="1"/>
    </xf>
    <xf numFmtId="184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50" fillId="0" borderId="10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49" fontId="50" fillId="0" borderId="10" xfId="0" applyNumberFormat="1" applyFont="1" applyBorder="1" applyAlignment="1">
      <alignment horizontal="center" vertical="center" wrapText="1"/>
    </xf>
    <xf numFmtId="0" fontId="50" fillId="0" borderId="11" xfId="0" applyFont="1" applyBorder="1" applyAlignment="1">
      <alignment horizontal="left" vertical="center"/>
    </xf>
    <xf numFmtId="0" fontId="50" fillId="0" borderId="10" xfId="0" applyFont="1" applyBorder="1" applyAlignment="1">
      <alignment horizontal="left" vertical="center" wrapText="1"/>
    </xf>
    <xf numFmtId="0" fontId="53" fillId="0" borderId="10" xfId="0" applyFont="1" applyBorder="1" applyAlignment="1">
      <alignment horizontal="justify" vertical="center" wrapText="1"/>
    </xf>
    <xf numFmtId="0" fontId="53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wrapText="1"/>
    </xf>
    <xf numFmtId="0" fontId="50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1" fillId="0" borderId="10" xfId="0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49" fontId="1" fillId="0" borderId="10" xfId="0" applyNumberFormat="1" applyFont="1" applyFill="1" applyBorder="1" applyAlignment="1">
      <alignment vertical="center"/>
    </xf>
    <xf numFmtId="49" fontId="1" fillId="0" borderId="10" xfId="0" applyNumberFormat="1" applyFont="1" applyFill="1" applyBorder="1" applyAlignment="1">
      <alignment vertical="center"/>
    </xf>
    <xf numFmtId="184" fontId="1" fillId="0" borderId="10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/>
    </xf>
    <xf numFmtId="49" fontId="51" fillId="0" borderId="10" xfId="0" applyNumberFormat="1" applyFont="1" applyBorder="1" applyAlignment="1">
      <alignment horizontal="center" vertical="center"/>
    </xf>
    <xf numFmtId="49" fontId="38" fillId="0" borderId="10" xfId="0" applyNumberFormat="1" applyFont="1" applyBorder="1" applyAlignment="1">
      <alignment horizontal="center" vertical="center"/>
    </xf>
    <xf numFmtId="49" fontId="54" fillId="0" borderId="10" xfId="0" applyNumberFormat="1" applyFont="1" applyBorder="1" applyAlignment="1">
      <alignment horizontal="center" vertical="center" wrapText="1"/>
    </xf>
    <xf numFmtId="0" fontId="54" fillId="0" borderId="10" xfId="0" applyFont="1" applyBorder="1" applyAlignment="1">
      <alignment horizontal="left" vertical="center" wrapText="1"/>
    </xf>
    <xf numFmtId="0" fontId="54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0" fontId="55" fillId="0" borderId="11" xfId="0" applyFont="1" applyBorder="1" applyAlignment="1">
      <alignment horizontal="left" vertical="center"/>
    </xf>
    <xf numFmtId="0" fontId="50" fillId="0" borderId="11" xfId="0" applyFont="1" applyBorder="1" applyAlignment="1">
      <alignment horizontal="left" vertical="center"/>
    </xf>
    <xf numFmtId="0" fontId="50" fillId="0" borderId="11" xfId="0" applyFont="1" applyBorder="1" applyAlignment="1">
      <alignment horizontal="right" vertical="center"/>
    </xf>
    <xf numFmtId="0" fontId="50" fillId="0" borderId="13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50" fillId="0" borderId="17" xfId="0" applyFont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49" fontId="0" fillId="0" borderId="17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0" fontId="56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50" fillId="0" borderId="20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2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left" vertical="center"/>
    </xf>
    <xf numFmtId="0" fontId="49" fillId="0" borderId="0" xfId="0" applyFont="1" applyAlignment="1">
      <alignment horizontal="center" vertical="center"/>
    </xf>
    <xf numFmtId="0" fontId="0" fillId="0" borderId="16" xfId="0" applyBorder="1" applyAlignment="1">
      <alignment vertical="center"/>
    </xf>
    <xf numFmtId="0" fontId="51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51" fillId="0" borderId="20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zoomScale="85" zoomScaleNormal="85" zoomScalePageLayoutView="0" workbookViewId="0" topLeftCell="A1">
      <selection activeCell="F14" sqref="F14"/>
    </sheetView>
  </sheetViews>
  <sheetFormatPr defaultColWidth="9.00390625" defaultRowHeight="15"/>
  <cols>
    <col min="1" max="1" width="28.28125" style="0" customWidth="1"/>
    <col min="2" max="2" width="18.8515625" style="0" customWidth="1"/>
    <col min="3" max="3" width="23.421875" style="0" customWidth="1"/>
    <col min="4" max="4" width="11.7109375" style="0" customWidth="1"/>
    <col min="5" max="5" width="20.8515625" style="0" customWidth="1"/>
    <col min="6" max="6" width="23.7109375" style="0" customWidth="1"/>
    <col min="7" max="7" width="9.421875" style="0" bestFit="1" customWidth="1"/>
  </cols>
  <sheetData>
    <row r="1" spans="1:3" ht="22.5">
      <c r="A1" s="1" t="s">
        <v>0</v>
      </c>
      <c r="C1" s="13" t="s">
        <v>1</v>
      </c>
    </row>
    <row r="2" spans="1:6" ht="18.75">
      <c r="A2" s="70" t="s">
        <v>2</v>
      </c>
      <c r="B2" s="71"/>
      <c r="C2" s="36"/>
      <c r="D2" s="36"/>
      <c r="E2" s="72" t="s">
        <v>3</v>
      </c>
      <c r="F2" s="72"/>
    </row>
    <row r="3" spans="1:6" ht="21" customHeight="1">
      <c r="A3" s="73" t="s">
        <v>4</v>
      </c>
      <c r="B3" s="74"/>
      <c r="C3" s="73" t="s">
        <v>5</v>
      </c>
      <c r="D3" s="75"/>
      <c r="E3" s="75"/>
      <c r="F3" s="74"/>
    </row>
    <row r="4" spans="1:6" ht="13.5">
      <c r="A4" s="8" t="s">
        <v>6</v>
      </c>
      <c r="B4" s="8" t="s">
        <v>7</v>
      </c>
      <c r="C4" s="8" t="s">
        <v>6</v>
      </c>
      <c r="D4" s="8" t="s">
        <v>8</v>
      </c>
      <c r="E4" s="37" t="s">
        <v>9</v>
      </c>
      <c r="F4" s="37" t="s">
        <v>10</v>
      </c>
    </row>
    <row r="5" spans="1:6" ht="33.75" customHeight="1">
      <c r="A5" s="17" t="s">
        <v>11</v>
      </c>
      <c r="B5" s="8">
        <v>27343.420000000002</v>
      </c>
      <c r="C5" s="8" t="s">
        <v>12</v>
      </c>
      <c r="D5" s="8">
        <v>27343.42</v>
      </c>
      <c r="E5" s="8">
        <v>26972.5</v>
      </c>
      <c r="F5" s="8">
        <v>370.92</v>
      </c>
    </row>
    <row r="6" spans="1:6" ht="33.75" customHeight="1">
      <c r="A6" s="38" t="s">
        <v>13</v>
      </c>
      <c r="B6" s="39">
        <v>25422.43</v>
      </c>
      <c r="C6" s="18" t="s">
        <v>14</v>
      </c>
      <c r="D6" s="8">
        <f>E6+F6</f>
        <v>26665.32</v>
      </c>
      <c r="E6" s="8">
        <v>26665.32</v>
      </c>
      <c r="F6" s="8">
        <v>0</v>
      </c>
    </row>
    <row r="7" spans="1:6" ht="33.75" customHeight="1">
      <c r="A7" s="38" t="s">
        <v>15</v>
      </c>
      <c r="B7" s="39">
        <v>0</v>
      </c>
      <c r="C7" s="18" t="s">
        <v>16</v>
      </c>
      <c r="D7" s="8">
        <f>E7+F7</f>
        <v>150.38</v>
      </c>
      <c r="E7" s="8">
        <v>150.38</v>
      </c>
      <c r="F7" s="46">
        <v>0</v>
      </c>
    </row>
    <row r="8" spans="1:6" ht="33.75" customHeight="1">
      <c r="A8" s="38"/>
      <c r="B8" s="39"/>
      <c r="C8" s="18" t="s">
        <v>17</v>
      </c>
      <c r="D8" s="8">
        <f>E8+F8</f>
        <v>73.2</v>
      </c>
      <c r="E8" s="8">
        <v>73.2</v>
      </c>
      <c r="F8" s="46">
        <v>0</v>
      </c>
    </row>
    <row r="9" spans="1:6" ht="33.75" customHeight="1">
      <c r="A9" s="38" t="s">
        <v>18</v>
      </c>
      <c r="B9" s="39">
        <v>1920.99</v>
      </c>
      <c r="C9" s="18" t="s">
        <v>19</v>
      </c>
      <c r="D9" s="8">
        <f>E9+F9</f>
        <v>83.6</v>
      </c>
      <c r="E9" s="8">
        <v>83.6</v>
      </c>
      <c r="F9" s="46">
        <v>0</v>
      </c>
    </row>
    <row r="10" spans="1:6" ht="33.75" customHeight="1">
      <c r="A10" s="38" t="s">
        <v>13</v>
      </c>
      <c r="B10" s="39">
        <v>1550.07</v>
      </c>
      <c r="C10" s="18" t="s">
        <v>20</v>
      </c>
      <c r="D10" s="8">
        <f>E10+F10</f>
        <v>370.92</v>
      </c>
      <c r="E10" s="8">
        <v>0</v>
      </c>
      <c r="F10" s="8">
        <f>B11</f>
        <v>370.92</v>
      </c>
    </row>
    <row r="11" spans="1:6" ht="33.75" customHeight="1">
      <c r="A11" s="38" t="s">
        <v>15</v>
      </c>
      <c r="B11" s="39">
        <v>370.92</v>
      </c>
      <c r="C11" s="38"/>
      <c r="D11" s="8"/>
      <c r="E11" s="8"/>
      <c r="F11" s="8"/>
    </row>
    <row r="12" spans="1:6" ht="33.75" customHeight="1">
      <c r="A12" s="39"/>
      <c r="B12" s="39"/>
      <c r="C12" s="38" t="s">
        <v>21</v>
      </c>
      <c r="D12" s="8">
        <v>0</v>
      </c>
      <c r="E12" s="8">
        <v>0</v>
      </c>
      <c r="F12" s="8">
        <v>0</v>
      </c>
    </row>
    <row r="13" spans="1:6" ht="33.75" customHeight="1">
      <c r="A13" s="39" t="s">
        <v>22</v>
      </c>
      <c r="B13" s="39">
        <f>B6+B9</f>
        <v>27343.420000000002</v>
      </c>
      <c r="C13" s="39" t="s">
        <v>23</v>
      </c>
      <c r="D13" s="8">
        <f>E13+F13</f>
        <v>27343.42</v>
      </c>
      <c r="E13" s="8">
        <f>SUM(E6:E12)</f>
        <v>26972.5</v>
      </c>
      <c r="F13" s="8">
        <f>SUM(F6:F12)</f>
        <v>370.92</v>
      </c>
    </row>
    <row r="14" ht="22.5">
      <c r="A14" s="13"/>
    </row>
  </sheetData>
  <sheetProtection/>
  <mergeCells count="4"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F25" sqref="F25"/>
    </sheetView>
  </sheetViews>
  <sheetFormatPr defaultColWidth="9.00390625" defaultRowHeight="15"/>
  <cols>
    <col min="1" max="1" width="4.57421875" style="0" customWidth="1"/>
    <col min="2" max="3" width="3.7109375" style="0" customWidth="1"/>
    <col min="4" max="4" width="29.140625" style="0" customWidth="1"/>
    <col min="5" max="7" width="10.140625" style="0" customWidth="1"/>
    <col min="8" max="8" width="7.140625" style="0" customWidth="1"/>
  </cols>
  <sheetData>
    <row r="1" spans="3:8" ht="36" customHeight="1">
      <c r="C1" s="1" t="s">
        <v>24</v>
      </c>
      <c r="D1" s="4"/>
      <c r="E1" s="2" t="s">
        <v>25</v>
      </c>
      <c r="F1" s="4"/>
      <c r="G1" s="4"/>
      <c r="H1" s="4"/>
    </row>
    <row r="2" spans="3:8" ht="13.5" customHeight="1">
      <c r="C2" s="76" t="s">
        <v>26</v>
      </c>
      <c r="D2" s="77"/>
      <c r="E2" s="77"/>
      <c r="F2" s="77"/>
      <c r="G2" s="77"/>
      <c r="H2" s="77"/>
    </row>
    <row r="3" spans="1:8" ht="22.5" customHeight="1">
      <c r="A3" s="78" t="s">
        <v>27</v>
      </c>
      <c r="B3" s="79"/>
      <c r="C3" s="79"/>
      <c r="D3" s="80"/>
      <c r="E3" s="81" t="s">
        <v>28</v>
      </c>
      <c r="F3" s="81"/>
      <c r="G3" s="81"/>
      <c r="H3" s="87" t="s">
        <v>29</v>
      </c>
    </row>
    <row r="4" spans="1:8" ht="22.5" customHeight="1">
      <c r="A4" s="78" t="s">
        <v>30</v>
      </c>
      <c r="B4" s="79"/>
      <c r="C4" s="80"/>
      <c r="D4" s="87" t="s">
        <v>31</v>
      </c>
      <c r="E4" s="87" t="s">
        <v>32</v>
      </c>
      <c r="F4" s="87" t="s">
        <v>33</v>
      </c>
      <c r="G4" s="87" t="s">
        <v>34</v>
      </c>
      <c r="H4" s="89"/>
    </row>
    <row r="5" spans="1:8" ht="22.5" customHeight="1">
      <c r="A5" s="33" t="s">
        <v>35</v>
      </c>
      <c r="B5" s="33" t="s">
        <v>36</v>
      </c>
      <c r="C5" s="33" t="s">
        <v>37</v>
      </c>
      <c r="D5" s="88"/>
      <c r="E5" s="88"/>
      <c r="F5" s="88"/>
      <c r="G5" s="88"/>
      <c r="H5" s="88"/>
    </row>
    <row r="6" spans="1:8" ht="28.5" customHeight="1">
      <c r="A6" s="65">
        <v>205</v>
      </c>
      <c r="B6" s="65"/>
      <c r="C6" s="66"/>
      <c r="D6" s="67" t="s">
        <v>38</v>
      </c>
      <c r="E6" s="68">
        <f>E7</f>
        <v>25115.25</v>
      </c>
      <c r="F6" s="68">
        <f>F7</f>
        <v>1018.58</v>
      </c>
      <c r="G6" s="68">
        <f>G7</f>
        <v>24096.67</v>
      </c>
      <c r="H6" s="8"/>
    </row>
    <row r="7" spans="1:8" ht="28.5" customHeight="1">
      <c r="A7" s="34">
        <v>205</v>
      </c>
      <c r="B7" s="34" t="s">
        <v>39</v>
      </c>
      <c r="C7" s="35"/>
      <c r="D7" s="37" t="s">
        <v>40</v>
      </c>
      <c r="E7" s="8">
        <f>F7+G7</f>
        <v>25115.25</v>
      </c>
      <c r="F7" s="8">
        <f>F8+F9</f>
        <v>1018.58</v>
      </c>
      <c r="G7" s="8">
        <f>G8+G9</f>
        <v>24096.67</v>
      </c>
      <c r="H7" s="8"/>
    </row>
    <row r="8" spans="1:8" ht="28.5" customHeight="1">
      <c r="A8" s="34" t="s">
        <v>41</v>
      </c>
      <c r="B8" s="34" t="s">
        <v>39</v>
      </c>
      <c r="C8" s="35" t="s">
        <v>39</v>
      </c>
      <c r="D8" s="37" t="s">
        <v>42</v>
      </c>
      <c r="E8" s="8">
        <f aca="true" t="shared" si="0" ref="E8:E17">F8+G8</f>
        <v>24755.25</v>
      </c>
      <c r="F8" s="8">
        <v>1018.58</v>
      </c>
      <c r="G8" s="8">
        <v>23736.67</v>
      </c>
      <c r="H8" s="8"/>
    </row>
    <row r="9" spans="1:8" ht="28.5" customHeight="1">
      <c r="A9" s="34" t="s">
        <v>41</v>
      </c>
      <c r="B9" s="34" t="s">
        <v>39</v>
      </c>
      <c r="C9" s="35" t="s">
        <v>43</v>
      </c>
      <c r="D9" s="37" t="s">
        <v>44</v>
      </c>
      <c r="E9" s="8">
        <f t="shared" si="0"/>
        <v>360</v>
      </c>
      <c r="F9" s="8">
        <v>0</v>
      </c>
      <c r="G9" s="8">
        <v>360</v>
      </c>
      <c r="H9" s="8"/>
    </row>
    <row r="10" spans="1:8" ht="28.5" customHeight="1">
      <c r="A10" s="65" t="s">
        <v>45</v>
      </c>
      <c r="B10" s="65"/>
      <c r="C10" s="66"/>
      <c r="D10" s="67" t="s">
        <v>46</v>
      </c>
      <c r="E10" s="68">
        <f t="shared" si="0"/>
        <v>150.38</v>
      </c>
      <c r="F10" s="68">
        <f>F11+F14</f>
        <v>150.38</v>
      </c>
      <c r="G10" s="68">
        <v>0</v>
      </c>
      <c r="H10" s="8"/>
    </row>
    <row r="11" spans="1:8" ht="28.5" customHeight="1">
      <c r="A11" s="34" t="s">
        <v>45</v>
      </c>
      <c r="B11" s="34" t="s">
        <v>47</v>
      </c>
      <c r="C11" s="35"/>
      <c r="D11" s="37" t="s">
        <v>48</v>
      </c>
      <c r="E11" s="8">
        <f t="shared" si="0"/>
        <v>143.25</v>
      </c>
      <c r="F11" s="8">
        <f>F12+F13</f>
        <v>143.25</v>
      </c>
      <c r="G11" s="41">
        <v>0</v>
      </c>
      <c r="H11" s="8"/>
    </row>
    <row r="12" spans="1:8" ht="28.5" customHeight="1">
      <c r="A12" s="34" t="s">
        <v>45</v>
      </c>
      <c r="B12" s="34" t="s">
        <v>47</v>
      </c>
      <c r="C12" s="35" t="s">
        <v>47</v>
      </c>
      <c r="D12" s="37" t="s">
        <v>49</v>
      </c>
      <c r="E12" s="8">
        <f t="shared" si="0"/>
        <v>141.85</v>
      </c>
      <c r="F12" s="8">
        <v>141.85</v>
      </c>
      <c r="G12" s="41">
        <v>0</v>
      </c>
      <c r="H12" s="8"/>
    </row>
    <row r="13" spans="1:8" ht="28.5" customHeight="1">
      <c r="A13" s="34" t="s">
        <v>45</v>
      </c>
      <c r="B13" s="34" t="s">
        <v>47</v>
      </c>
      <c r="C13" s="35" t="s">
        <v>43</v>
      </c>
      <c r="D13" s="37" t="s">
        <v>50</v>
      </c>
      <c r="E13" s="8">
        <f t="shared" si="0"/>
        <v>1.4</v>
      </c>
      <c r="F13" s="8">
        <v>1.4</v>
      </c>
      <c r="G13" s="41">
        <v>0</v>
      </c>
      <c r="H13" s="8"/>
    </row>
    <row r="14" spans="1:8" ht="28.5" customHeight="1">
      <c r="A14" s="34" t="s">
        <v>45</v>
      </c>
      <c r="B14" s="34" t="s">
        <v>51</v>
      </c>
      <c r="C14" s="35"/>
      <c r="D14" s="37" t="s">
        <v>52</v>
      </c>
      <c r="E14" s="8">
        <f t="shared" si="0"/>
        <v>7.13</v>
      </c>
      <c r="F14" s="8">
        <f>F17+F16+F15</f>
        <v>7.13</v>
      </c>
      <c r="G14" s="41">
        <v>0</v>
      </c>
      <c r="H14" s="8"/>
    </row>
    <row r="15" spans="1:8" ht="28.5" customHeight="1">
      <c r="A15" s="34" t="s">
        <v>45</v>
      </c>
      <c r="B15" s="34" t="s">
        <v>51</v>
      </c>
      <c r="C15" s="35" t="s">
        <v>39</v>
      </c>
      <c r="D15" s="37" t="s">
        <v>53</v>
      </c>
      <c r="E15" s="8">
        <f t="shared" si="0"/>
        <v>0.75</v>
      </c>
      <c r="F15" s="8">
        <v>0.75</v>
      </c>
      <c r="G15" s="41">
        <v>0</v>
      </c>
      <c r="H15" s="8"/>
    </row>
    <row r="16" spans="1:8" ht="28.5" customHeight="1">
      <c r="A16" s="34" t="s">
        <v>45</v>
      </c>
      <c r="B16" s="34" t="s">
        <v>51</v>
      </c>
      <c r="C16" s="35" t="s">
        <v>54</v>
      </c>
      <c r="D16" s="37" t="s">
        <v>55</v>
      </c>
      <c r="E16" s="8">
        <f t="shared" si="0"/>
        <v>1.42</v>
      </c>
      <c r="F16" s="8">
        <v>1.42</v>
      </c>
      <c r="G16" s="41">
        <v>0</v>
      </c>
      <c r="H16" s="8"/>
    </row>
    <row r="17" spans="1:8" ht="28.5" customHeight="1">
      <c r="A17" s="34" t="s">
        <v>45</v>
      </c>
      <c r="B17" s="34" t="s">
        <v>51</v>
      </c>
      <c r="C17" s="35" t="s">
        <v>56</v>
      </c>
      <c r="D17" s="37" t="s">
        <v>57</v>
      </c>
      <c r="E17" s="8">
        <f t="shared" si="0"/>
        <v>4.96</v>
      </c>
      <c r="F17" s="8">
        <v>4.96</v>
      </c>
      <c r="G17" s="41">
        <v>0</v>
      </c>
      <c r="H17" s="8"/>
    </row>
    <row r="18" spans="1:8" ht="28.5" customHeight="1">
      <c r="A18" s="65" t="s">
        <v>58</v>
      </c>
      <c r="B18" s="65"/>
      <c r="C18" s="66"/>
      <c r="D18" s="67" t="s">
        <v>59</v>
      </c>
      <c r="E18" s="68">
        <v>73.2</v>
      </c>
      <c r="F18" s="68">
        <v>73.2</v>
      </c>
      <c r="G18" s="68">
        <v>0</v>
      </c>
      <c r="H18" s="8"/>
    </row>
    <row r="19" spans="1:8" ht="28.5" customHeight="1">
      <c r="A19" s="34" t="s">
        <v>58</v>
      </c>
      <c r="B19" s="34" t="s">
        <v>60</v>
      </c>
      <c r="C19" s="35"/>
      <c r="D19" s="37" t="s">
        <v>61</v>
      </c>
      <c r="E19" s="8">
        <f>F19+G19</f>
        <v>73.2</v>
      </c>
      <c r="F19" s="8">
        <f>F20+F21</f>
        <v>73.2</v>
      </c>
      <c r="G19" s="41">
        <v>0</v>
      </c>
      <c r="H19" s="8"/>
    </row>
    <row r="20" spans="1:8" ht="28.5" customHeight="1">
      <c r="A20" s="34" t="s">
        <v>58</v>
      </c>
      <c r="B20" s="34" t="s">
        <v>60</v>
      </c>
      <c r="C20" s="35" t="s">
        <v>39</v>
      </c>
      <c r="D20" s="37" t="s">
        <v>62</v>
      </c>
      <c r="E20" s="8">
        <f>F20+G20</f>
        <v>56.74</v>
      </c>
      <c r="F20" s="8">
        <v>56.74</v>
      </c>
      <c r="G20" s="41">
        <v>0</v>
      </c>
      <c r="H20" s="8"/>
    </row>
    <row r="21" spans="1:8" ht="28.5" customHeight="1">
      <c r="A21" s="34" t="s">
        <v>58</v>
      </c>
      <c r="B21" s="34" t="s">
        <v>60</v>
      </c>
      <c r="C21" s="35" t="s">
        <v>56</v>
      </c>
      <c r="D21" s="37" t="s">
        <v>63</v>
      </c>
      <c r="E21" s="8">
        <f>F21+G21</f>
        <v>16.46</v>
      </c>
      <c r="F21" s="8">
        <v>16.46</v>
      </c>
      <c r="G21" s="41">
        <v>0</v>
      </c>
      <c r="H21" s="8"/>
    </row>
    <row r="22" spans="1:8" ht="28.5" customHeight="1">
      <c r="A22" s="65" t="s">
        <v>64</v>
      </c>
      <c r="B22" s="65"/>
      <c r="C22" s="66"/>
      <c r="D22" s="67" t="s">
        <v>65</v>
      </c>
      <c r="E22" s="68">
        <v>83.6</v>
      </c>
      <c r="F22" s="68">
        <v>83.6</v>
      </c>
      <c r="G22" s="68">
        <v>0</v>
      </c>
      <c r="H22" s="8"/>
    </row>
    <row r="23" spans="1:8" ht="28.5" customHeight="1">
      <c r="A23" s="34" t="s">
        <v>64</v>
      </c>
      <c r="B23" s="34" t="s">
        <v>54</v>
      </c>
      <c r="C23" s="35"/>
      <c r="D23" s="37" t="s">
        <v>66</v>
      </c>
      <c r="E23" s="8">
        <v>83.6</v>
      </c>
      <c r="F23" s="8">
        <v>83.6</v>
      </c>
      <c r="G23" s="41">
        <v>0</v>
      </c>
      <c r="H23" s="8"/>
    </row>
    <row r="24" spans="1:8" ht="28.5" customHeight="1">
      <c r="A24" s="34" t="s">
        <v>64</v>
      </c>
      <c r="B24" s="34" t="s">
        <v>54</v>
      </c>
      <c r="C24" s="35" t="s">
        <v>39</v>
      </c>
      <c r="D24" s="37" t="s">
        <v>67</v>
      </c>
      <c r="E24" s="8">
        <f>F24+G24</f>
        <v>83.6</v>
      </c>
      <c r="F24" s="8">
        <v>83.6</v>
      </c>
      <c r="G24" s="41">
        <v>0</v>
      </c>
      <c r="H24" s="8"/>
    </row>
    <row r="25" spans="1:8" ht="30" customHeight="1">
      <c r="A25" s="82" t="s">
        <v>8</v>
      </c>
      <c r="B25" s="83"/>
      <c r="C25" s="83"/>
      <c r="D25" s="84"/>
      <c r="E25" s="8">
        <f>E6+E10+E18+E22</f>
        <v>25422.43</v>
      </c>
      <c r="F25" s="8">
        <f>F6+F10+F18+F22</f>
        <v>1325.76</v>
      </c>
      <c r="G25" s="8">
        <f>G6+G10+G18+G22</f>
        <v>24096.67</v>
      </c>
      <c r="H25" s="8"/>
    </row>
    <row r="26" spans="3:8" ht="13.5">
      <c r="C26" s="85" t="s">
        <v>68</v>
      </c>
      <c r="D26" s="86"/>
      <c r="E26" s="86"/>
      <c r="F26" s="86"/>
      <c r="G26" s="86"/>
      <c r="H26" s="86"/>
    </row>
  </sheetData>
  <sheetProtection/>
  <mergeCells count="11">
    <mergeCell ref="H3:H5"/>
    <mergeCell ref="C2:H2"/>
    <mergeCell ref="A3:D3"/>
    <mergeCell ref="E3:G3"/>
    <mergeCell ref="A4:C4"/>
    <mergeCell ref="A25:D25"/>
    <mergeCell ref="C26:H26"/>
    <mergeCell ref="D4:D5"/>
    <mergeCell ref="E4:E5"/>
    <mergeCell ref="F4:F5"/>
    <mergeCell ref="G4:G5"/>
  </mergeCells>
  <printOptions/>
  <pageMargins left="0.7" right="0.7" top="0.75" bottom="0.75" header="0.3" footer="0.3"/>
  <pageSetup horizontalDpi="200" verticalDpi="2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Q26" sqref="Q26"/>
    </sheetView>
  </sheetViews>
  <sheetFormatPr defaultColWidth="9.140625" defaultRowHeight="15"/>
  <cols>
    <col min="1" max="1" width="4.57421875" style="24" customWidth="1"/>
    <col min="2" max="2" width="3.421875" style="24" customWidth="1"/>
    <col min="3" max="3" width="20.00390625" style="24" customWidth="1"/>
    <col min="4" max="4" width="8.140625" style="24" customWidth="1"/>
    <col min="5" max="5" width="4.140625" style="24" customWidth="1"/>
    <col min="6" max="6" width="4.00390625" style="24" customWidth="1"/>
    <col min="7" max="7" width="18.7109375" style="24" customWidth="1"/>
    <col min="8" max="8" width="8.28125" style="24" customWidth="1"/>
    <col min="9" max="9" width="7.57421875" style="25" customWidth="1"/>
    <col min="10" max="10" width="7.140625" style="24" customWidth="1"/>
    <col min="11" max="11" width="6.421875" style="24" customWidth="1"/>
    <col min="12" max="16384" width="9.00390625" style="24" customWidth="1"/>
  </cols>
  <sheetData>
    <row r="1" spans="1:11" ht="30" customHeight="1">
      <c r="A1" s="55" t="s">
        <v>178</v>
      </c>
      <c r="C1" s="97" t="s">
        <v>69</v>
      </c>
      <c r="D1" s="97"/>
      <c r="E1" s="97"/>
      <c r="F1" s="97"/>
      <c r="G1" s="97"/>
      <c r="H1" s="97"/>
      <c r="I1" s="97"/>
      <c r="J1" s="97"/>
      <c r="K1" s="97"/>
    </row>
    <row r="2" spans="6:11" ht="16.5" customHeight="1">
      <c r="F2" s="26"/>
      <c r="J2" s="90" t="s">
        <v>3</v>
      </c>
      <c r="K2" s="90"/>
    </row>
    <row r="3" spans="1:11" ht="21" customHeight="1">
      <c r="A3" s="95" t="s">
        <v>172</v>
      </c>
      <c r="B3" s="96"/>
      <c r="C3" s="96"/>
      <c r="D3" s="96"/>
      <c r="E3" s="93" t="s">
        <v>154</v>
      </c>
      <c r="F3" s="94"/>
      <c r="G3" s="94"/>
      <c r="H3" s="94"/>
      <c r="I3" s="94"/>
      <c r="J3" s="94"/>
      <c r="K3" s="92" t="s">
        <v>29</v>
      </c>
    </row>
    <row r="4" spans="1:11" ht="20.25" customHeight="1">
      <c r="A4" s="95" t="s">
        <v>173</v>
      </c>
      <c r="B4" s="95"/>
      <c r="C4" s="95" t="s">
        <v>174</v>
      </c>
      <c r="D4" s="95" t="s">
        <v>175</v>
      </c>
      <c r="E4" s="92" t="s">
        <v>30</v>
      </c>
      <c r="F4" s="92"/>
      <c r="G4" s="92" t="s">
        <v>31</v>
      </c>
      <c r="H4" s="92" t="s">
        <v>8</v>
      </c>
      <c r="I4" s="92" t="s">
        <v>70</v>
      </c>
      <c r="J4" s="92" t="s">
        <v>71</v>
      </c>
      <c r="K4" s="92"/>
    </row>
    <row r="5" spans="1:11" ht="18.75" customHeight="1">
      <c r="A5" s="52" t="s">
        <v>176</v>
      </c>
      <c r="B5" s="52" t="s">
        <v>177</v>
      </c>
      <c r="C5" s="95"/>
      <c r="D5" s="95"/>
      <c r="E5" s="53" t="s">
        <v>152</v>
      </c>
      <c r="F5" s="27" t="s">
        <v>153</v>
      </c>
      <c r="G5" s="92"/>
      <c r="H5" s="92"/>
      <c r="I5" s="92"/>
      <c r="J5" s="92"/>
      <c r="K5" s="92"/>
    </row>
    <row r="6" spans="1:11" ht="13.5">
      <c r="A6" s="54">
        <v>501</v>
      </c>
      <c r="B6" s="54"/>
      <c r="C6" s="59" t="s">
        <v>179</v>
      </c>
      <c r="D6" s="54">
        <f>SUM(D7:D16)</f>
        <v>1128.4099999999999</v>
      </c>
      <c r="E6" s="54">
        <v>301</v>
      </c>
      <c r="F6" s="43"/>
      <c r="G6" s="45" t="s">
        <v>72</v>
      </c>
      <c r="H6" s="27">
        <f>I6+J6</f>
        <v>1128.41</v>
      </c>
      <c r="I6" s="27">
        <f>SUM(I7:I16)</f>
        <v>1128.41</v>
      </c>
      <c r="J6" s="27">
        <v>0</v>
      </c>
      <c r="K6" s="27"/>
    </row>
    <row r="7" spans="1:11" ht="13.5">
      <c r="A7" s="94"/>
      <c r="B7" s="99" t="s">
        <v>155</v>
      </c>
      <c r="C7" s="98" t="s">
        <v>180</v>
      </c>
      <c r="D7" s="94">
        <f>SUM(H7:H9)</f>
        <v>717.43</v>
      </c>
      <c r="E7" s="94"/>
      <c r="F7" s="51" t="s">
        <v>155</v>
      </c>
      <c r="G7" s="45" t="s">
        <v>73</v>
      </c>
      <c r="H7" s="27">
        <f aca="true" t="shared" si="0" ref="H7:H16">I7+J7</f>
        <v>197.21</v>
      </c>
      <c r="I7" s="28">
        <v>197.21</v>
      </c>
      <c r="J7" s="27">
        <v>0</v>
      </c>
      <c r="K7" s="27"/>
    </row>
    <row r="8" spans="1:11" ht="13.5">
      <c r="A8" s="94"/>
      <c r="B8" s="99"/>
      <c r="C8" s="98"/>
      <c r="D8" s="94"/>
      <c r="E8" s="94"/>
      <c r="F8" s="51" t="s">
        <v>156</v>
      </c>
      <c r="G8" s="45" t="s">
        <v>74</v>
      </c>
      <c r="H8" s="27">
        <f t="shared" si="0"/>
        <v>460.81</v>
      </c>
      <c r="I8" s="28">
        <v>460.81</v>
      </c>
      <c r="J8" s="27">
        <v>0</v>
      </c>
      <c r="K8" s="27"/>
    </row>
    <row r="9" spans="1:11" ht="13.5">
      <c r="A9" s="94"/>
      <c r="B9" s="99"/>
      <c r="C9" s="98"/>
      <c r="D9" s="94"/>
      <c r="E9" s="94"/>
      <c r="F9" s="51" t="s">
        <v>157</v>
      </c>
      <c r="G9" s="45" t="s">
        <v>75</v>
      </c>
      <c r="H9" s="27">
        <f t="shared" si="0"/>
        <v>59.41</v>
      </c>
      <c r="I9" s="28">
        <v>59.41</v>
      </c>
      <c r="J9" s="27">
        <v>0</v>
      </c>
      <c r="K9" s="27"/>
    </row>
    <row r="10" spans="1:11" ht="27">
      <c r="A10" s="94"/>
      <c r="B10" s="99" t="s">
        <v>156</v>
      </c>
      <c r="C10" s="98" t="s">
        <v>181</v>
      </c>
      <c r="D10" s="94">
        <f>SUM(H10:H13)</f>
        <v>222.18</v>
      </c>
      <c r="E10" s="94"/>
      <c r="F10" s="51" t="s">
        <v>159</v>
      </c>
      <c r="G10" s="45" t="s">
        <v>77</v>
      </c>
      <c r="H10" s="27">
        <f t="shared" si="0"/>
        <v>141.85</v>
      </c>
      <c r="I10" s="27">
        <v>141.85</v>
      </c>
      <c r="J10" s="27">
        <v>0</v>
      </c>
      <c r="K10" s="27"/>
    </row>
    <row r="11" spans="1:11" ht="13.5">
      <c r="A11" s="94"/>
      <c r="B11" s="99"/>
      <c r="C11" s="98"/>
      <c r="D11" s="94"/>
      <c r="E11" s="94"/>
      <c r="F11" s="51" t="s">
        <v>160</v>
      </c>
      <c r="G11" s="45" t="s">
        <v>78</v>
      </c>
      <c r="H11" s="27">
        <f t="shared" si="0"/>
        <v>56.74</v>
      </c>
      <c r="I11" s="27">
        <v>56.74</v>
      </c>
      <c r="J11" s="27">
        <v>0</v>
      </c>
      <c r="K11" s="29"/>
    </row>
    <row r="12" spans="1:11" ht="13.5">
      <c r="A12" s="94"/>
      <c r="B12" s="99"/>
      <c r="C12" s="98"/>
      <c r="D12" s="94"/>
      <c r="E12" s="94"/>
      <c r="F12" s="51" t="s">
        <v>161</v>
      </c>
      <c r="G12" s="45" t="s">
        <v>79</v>
      </c>
      <c r="H12" s="27">
        <f t="shared" si="0"/>
        <v>16.46</v>
      </c>
      <c r="I12" s="27">
        <v>16.46</v>
      </c>
      <c r="J12" s="27">
        <v>0</v>
      </c>
      <c r="K12" s="29"/>
    </row>
    <row r="13" spans="1:11" ht="13.5">
      <c r="A13" s="94"/>
      <c r="B13" s="99"/>
      <c r="C13" s="98"/>
      <c r="D13" s="94"/>
      <c r="E13" s="94"/>
      <c r="F13" s="51" t="s">
        <v>162</v>
      </c>
      <c r="G13" s="45" t="s">
        <v>80</v>
      </c>
      <c r="H13" s="27">
        <f t="shared" si="0"/>
        <v>7.13</v>
      </c>
      <c r="I13" s="27">
        <v>7.13</v>
      </c>
      <c r="J13" s="27">
        <v>0</v>
      </c>
      <c r="K13" s="27"/>
    </row>
    <row r="14" spans="1:11" ht="13.5">
      <c r="A14" s="94"/>
      <c r="B14" s="57" t="s">
        <v>157</v>
      </c>
      <c r="C14" s="59" t="s">
        <v>182</v>
      </c>
      <c r="D14" s="29">
        <v>83.6</v>
      </c>
      <c r="E14" s="94"/>
      <c r="F14" s="51" t="s">
        <v>163</v>
      </c>
      <c r="G14" s="45" t="s">
        <v>67</v>
      </c>
      <c r="H14" s="27">
        <f t="shared" si="0"/>
        <v>83.6</v>
      </c>
      <c r="I14" s="27">
        <v>83.6</v>
      </c>
      <c r="J14" s="27">
        <v>0</v>
      </c>
      <c r="K14" s="29"/>
    </row>
    <row r="15" spans="1:11" ht="13.5">
      <c r="A15" s="94"/>
      <c r="B15" s="100" t="s">
        <v>164</v>
      </c>
      <c r="C15" s="98" t="s">
        <v>183</v>
      </c>
      <c r="D15" s="94">
        <f>SUM(H15:H16)</f>
        <v>105.19999999999999</v>
      </c>
      <c r="E15" s="94"/>
      <c r="F15" s="51" t="s">
        <v>158</v>
      </c>
      <c r="G15" s="45" t="s">
        <v>76</v>
      </c>
      <c r="H15" s="27">
        <f>I15+J15</f>
        <v>22.68</v>
      </c>
      <c r="I15" s="27">
        <v>22.68</v>
      </c>
      <c r="J15" s="27">
        <v>0</v>
      </c>
      <c r="K15" s="29"/>
    </row>
    <row r="16" spans="1:11" ht="13.5">
      <c r="A16" s="94"/>
      <c r="B16" s="100"/>
      <c r="C16" s="98"/>
      <c r="D16" s="94"/>
      <c r="E16" s="94"/>
      <c r="F16" s="51" t="s">
        <v>164</v>
      </c>
      <c r="G16" s="45" t="s">
        <v>81</v>
      </c>
      <c r="H16" s="27">
        <f t="shared" si="0"/>
        <v>82.52</v>
      </c>
      <c r="I16" s="30">
        <v>82.52</v>
      </c>
      <c r="J16" s="27">
        <v>0</v>
      </c>
      <c r="K16" s="27"/>
    </row>
    <row r="17" spans="1:11" ht="13.5">
      <c r="A17" s="54">
        <v>502</v>
      </c>
      <c r="B17" s="56"/>
      <c r="C17" s="59" t="s">
        <v>184</v>
      </c>
      <c r="D17" s="54">
        <f>SUM(D18:D30)</f>
        <v>106.36</v>
      </c>
      <c r="E17" s="54">
        <v>302</v>
      </c>
      <c r="F17" s="50"/>
      <c r="G17" s="44" t="s">
        <v>82</v>
      </c>
      <c r="H17" s="27">
        <f aca="true" t="shared" si="1" ref="H17:H34">I17+J17</f>
        <v>106.36</v>
      </c>
      <c r="I17" s="27">
        <v>0</v>
      </c>
      <c r="J17" s="27">
        <f>SUM(J18:J30)</f>
        <v>106.36</v>
      </c>
      <c r="K17" s="27"/>
    </row>
    <row r="18" spans="1:11" ht="13.5">
      <c r="A18" s="94"/>
      <c r="B18" s="100" t="s">
        <v>155</v>
      </c>
      <c r="C18" s="98" t="s">
        <v>185</v>
      </c>
      <c r="D18" s="94">
        <f>SUM(H18:H27)</f>
        <v>69.08000000000001</v>
      </c>
      <c r="E18" s="94"/>
      <c r="F18" s="51" t="s">
        <v>155</v>
      </c>
      <c r="G18" s="45" t="s">
        <v>83</v>
      </c>
      <c r="H18" s="27">
        <f t="shared" si="1"/>
        <v>11.59</v>
      </c>
      <c r="I18" s="27">
        <v>0</v>
      </c>
      <c r="J18" s="32">
        <v>11.59</v>
      </c>
      <c r="K18" s="27"/>
    </row>
    <row r="19" spans="1:11" ht="13.5">
      <c r="A19" s="94"/>
      <c r="B19" s="100"/>
      <c r="C19" s="98"/>
      <c r="D19" s="94"/>
      <c r="E19" s="94"/>
      <c r="F19" s="51" t="s">
        <v>156</v>
      </c>
      <c r="G19" s="45" t="s">
        <v>84</v>
      </c>
      <c r="H19" s="27">
        <f t="shared" si="1"/>
        <v>2.19</v>
      </c>
      <c r="I19" s="27">
        <v>0</v>
      </c>
      <c r="J19" s="32">
        <v>2.19</v>
      </c>
      <c r="K19" s="27"/>
    </row>
    <row r="20" spans="1:11" ht="13.5">
      <c r="A20" s="94"/>
      <c r="B20" s="100"/>
      <c r="C20" s="98"/>
      <c r="D20" s="94"/>
      <c r="E20" s="94"/>
      <c r="F20" s="51" t="s">
        <v>165</v>
      </c>
      <c r="G20" s="45" t="s">
        <v>85</v>
      </c>
      <c r="H20" s="27">
        <f t="shared" si="1"/>
        <v>1.2</v>
      </c>
      <c r="I20" s="27">
        <v>0</v>
      </c>
      <c r="J20" s="32">
        <v>1.2</v>
      </c>
      <c r="K20" s="27"/>
    </row>
    <row r="21" spans="1:11" ht="13.5">
      <c r="A21" s="94"/>
      <c r="B21" s="100"/>
      <c r="C21" s="98"/>
      <c r="D21" s="94"/>
      <c r="E21" s="94"/>
      <c r="F21" s="51" t="s">
        <v>158</v>
      </c>
      <c r="G21" s="45" t="s">
        <v>86</v>
      </c>
      <c r="H21" s="27">
        <f t="shared" si="1"/>
        <v>2.12</v>
      </c>
      <c r="I21" s="27">
        <v>0</v>
      </c>
      <c r="J21" s="31">
        <v>2.12</v>
      </c>
      <c r="K21" s="27"/>
    </row>
    <row r="22" spans="1:11" ht="13.5">
      <c r="A22" s="94"/>
      <c r="B22" s="100"/>
      <c r="C22" s="98"/>
      <c r="D22" s="94"/>
      <c r="E22" s="94"/>
      <c r="F22" s="51" t="s">
        <v>166</v>
      </c>
      <c r="G22" s="45" t="s">
        <v>87</v>
      </c>
      <c r="H22" s="27">
        <f t="shared" si="1"/>
        <v>4.36</v>
      </c>
      <c r="I22" s="27">
        <v>0</v>
      </c>
      <c r="J22" s="31">
        <v>4.36</v>
      </c>
      <c r="K22" s="27"/>
    </row>
    <row r="23" spans="1:11" ht="13.5">
      <c r="A23" s="94"/>
      <c r="B23" s="100"/>
      <c r="C23" s="98"/>
      <c r="D23" s="94"/>
      <c r="E23" s="94"/>
      <c r="F23" s="51" t="s">
        <v>159</v>
      </c>
      <c r="G23" s="45" t="s">
        <v>88</v>
      </c>
      <c r="H23" s="27">
        <f t="shared" si="1"/>
        <v>2.48</v>
      </c>
      <c r="I23" s="27">
        <v>0</v>
      </c>
      <c r="J23" s="31">
        <v>2.48</v>
      </c>
      <c r="K23" s="27"/>
    </row>
    <row r="24" spans="1:11" ht="13.5">
      <c r="A24" s="94"/>
      <c r="B24" s="100"/>
      <c r="C24" s="98"/>
      <c r="D24" s="94"/>
      <c r="E24" s="94"/>
      <c r="F24" s="51" t="s">
        <v>161</v>
      </c>
      <c r="G24" s="45" t="s">
        <v>89</v>
      </c>
      <c r="H24" s="27">
        <f t="shared" si="1"/>
        <v>25.76</v>
      </c>
      <c r="I24" s="27">
        <v>0</v>
      </c>
      <c r="J24" s="31">
        <v>25.76</v>
      </c>
      <c r="K24" s="27"/>
    </row>
    <row r="25" spans="1:11" ht="13.5">
      <c r="A25" s="94"/>
      <c r="B25" s="100"/>
      <c r="C25" s="98"/>
      <c r="D25" s="94"/>
      <c r="E25" s="94"/>
      <c r="F25" s="51" t="s">
        <v>167</v>
      </c>
      <c r="G25" s="45" t="s">
        <v>90</v>
      </c>
      <c r="H25" s="27">
        <f t="shared" si="1"/>
        <v>3.31</v>
      </c>
      <c r="I25" s="27">
        <v>0</v>
      </c>
      <c r="J25" s="31">
        <v>3.31</v>
      </c>
      <c r="K25" s="27"/>
    </row>
    <row r="26" spans="1:11" ht="13.5">
      <c r="A26" s="94"/>
      <c r="B26" s="100"/>
      <c r="C26" s="98"/>
      <c r="D26" s="94"/>
      <c r="E26" s="94"/>
      <c r="F26" s="51" t="s">
        <v>169</v>
      </c>
      <c r="G26" s="45" t="s">
        <v>92</v>
      </c>
      <c r="H26" s="27">
        <f t="shared" si="1"/>
        <v>15.79</v>
      </c>
      <c r="I26" s="27">
        <v>0</v>
      </c>
      <c r="J26" s="31">
        <v>15.79</v>
      </c>
      <c r="K26" s="27"/>
    </row>
    <row r="27" spans="1:11" ht="13.5">
      <c r="A27" s="94"/>
      <c r="B27" s="100"/>
      <c r="C27" s="98"/>
      <c r="D27" s="94"/>
      <c r="E27" s="94"/>
      <c r="F27" s="51" t="s">
        <v>170</v>
      </c>
      <c r="G27" s="45" t="s">
        <v>93</v>
      </c>
      <c r="H27" s="27">
        <f t="shared" si="1"/>
        <v>0.28</v>
      </c>
      <c r="I27" s="27">
        <v>0</v>
      </c>
      <c r="J27" s="32">
        <v>0.28</v>
      </c>
      <c r="K27" s="27"/>
    </row>
    <row r="28" spans="1:11" ht="13.5">
      <c r="A28" s="94"/>
      <c r="B28" s="61" t="s">
        <v>186</v>
      </c>
      <c r="C28" s="60" t="s">
        <v>187</v>
      </c>
      <c r="D28" s="29">
        <v>2.07</v>
      </c>
      <c r="E28" s="94"/>
      <c r="F28" s="51" t="s">
        <v>168</v>
      </c>
      <c r="G28" s="45" t="s">
        <v>91</v>
      </c>
      <c r="H28" s="27">
        <f>I28+J28</f>
        <v>2.07</v>
      </c>
      <c r="I28" s="27">
        <v>0</v>
      </c>
      <c r="J28" s="31">
        <v>2.07</v>
      </c>
      <c r="K28" s="27"/>
    </row>
    <row r="29" spans="1:11" ht="13.5">
      <c r="A29" s="94"/>
      <c r="B29" s="57" t="s">
        <v>159</v>
      </c>
      <c r="C29" s="59" t="s">
        <v>188</v>
      </c>
      <c r="D29" s="58">
        <v>28</v>
      </c>
      <c r="E29" s="94"/>
      <c r="F29" s="51" t="s">
        <v>171</v>
      </c>
      <c r="G29" s="45" t="s">
        <v>94</v>
      </c>
      <c r="H29" s="27">
        <f t="shared" si="1"/>
        <v>28</v>
      </c>
      <c r="I29" s="27">
        <v>0</v>
      </c>
      <c r="J29" s="31">
        <v>28</v>
      </c>
      <c r="K29" s="27"/>
    </row>
    <row r="30" spans="1:11" ht="13.5">
      <c r="A30" s="94"/>
      <c r="B30" s="57" t="s">
        <v>164</v>
      </c>
      <c r="C30" s="59" t="s">
        <v>189</v>
      </c>
      <c r="D30" s="29">
        <v>7.21</v>
      </c>
      <c r="E30" s="94"/>
      <c r="F30" s="51" t="s">
        <v>164</v>
      </c>
      <c r="G30" s="45" t="s">
        <v>95</v>
      </c>
      <c r="H30" s="27">
        <f t="shared" si="1"/>
        <v>7.21</v>
      </c>
      <c r="I30" s="27">
        <v>0</v>
      </c>
      <c r="J30" s="32">
        <v>7.21</v>
      </c>
      <c r="K30" s="27"/>
    </row>
    <row r="31" spans="1:11" ht="13.5">
      <c r="A31" s="54">
        <v>509</v>
      </c>
      <c r="B31" s="56"/>
      <c r="C31" s="59" t="s">
        <v>190</v>
      </c>
      <c r="D31" s="29">
        <f>SUM(D32:D33)</f>
        <v>90.99000000000001</v>
      </c>
      <c r="E31" s="54">
        <v>303</v>
      </c>
      <c r="F31" s="49"/>
      <c r="G31" s="45" t="s">
        <v>96</v>
      </c>
      <c r="H31" s="27">
        <f t="shared" si="1"/>
        <v>90.99</v>
      </c>
      <c r="I31" s="27">
        <v>90.99</v>
      </c>
      <c r="J31" s="27">
        <f>SUM(J32:J33)</f>
        <v>0</v>
      </c>
      <c r="K31" s="27"/>
    </row>
    <row r="32" spans="1:11" ht="13.5">
      <c r="A32" s="94"/>
      <c r="B32" s="57" t="s">
        <v>165</v>
      </c>
      <c r="C32" s="59" t="s">
        <v>191</v>
      </c>
      <c r="D32" s="29">
        <v>1.4</v>
      </c>
      <c r="E32" s="94"/>
      <c r="F32" s="51" t="s">
        <v>156</v>
      </c>
      <c r="G32" s="45" t="s">
        <v>97</v>
      </c>
      <c r="H32" s="27">
        <f t="shared" si="1"/>
        <v>1.4</v>
      </c>
      <c r="I32" s="27">
        <v>1.4</v>
      </c>
      <c r="J32" s="27">
        <v>0</v>
      </c>
      <c r="K32" s="27"/>
    </row>
    <row r="33" spans="1:11" ht="27">
      <c r="A33" s="94"/>
      <c r="B33" s="57" t="s">
        <v>164</v>
      </c>
      <c r="C33" s="59" t="s">
        <v>192</v>
      </c>
      <c r="D33" s="29">
        <v>89.59</v>
      </c>
      <c r="E33" s="94"/>
      <c r="F33" s="51" t="s">
        <v>164</v>
      </c>
      <c r="G33" s="45" t="s">
        <v>98</v>
      </c>
      <c r="H33" s="27">
        <f t="shared" si="1"/>
        <v>89.59</v>
      </c>
      <c r="I33" s="27">
        <v>89.59</v>
      </c>
      <c r="J33" s="27">
        <v>0</v>
      </c>
      <c r="K33" s="27"/>
    </row>
    <row r="34" spans="1:11" ht="29.25" customHeight="1">
      <c r="A34" s="54"/>
      <c r="B34" s="91" t="s">
        <v>8</v>
      </c>
      <c r="C34" s="91"/>
      <c r="D34" s="63">
        <f>SUM(D31,D17,D6)</f>
        <v>1325.7599999999998</v>
      </c>
      <c r="E34" s="63"/>
      <c r="F34" s="91" t="s">
        <v>8</v>
      </c>
      <c r="G34" s="91"/>
      <c r="H34" s="62">
        <f t="shared" si="1"/>
        <v>1325.76</v>
      </c>
      <c r="I34" s="62">
        <f>I31+I6</f>
        <v>1219.4</v>
      </c>
      <c r="J34" s="62">
        <f>J17</f>
        <v>106.36</v>
      </c>
      <c r="K34" s="27"/>
    </row>
  </sheetData>
  <sheetProtection/>
  <mergeCells count="33">
    <mergeCell ref="A18:A30"/>
    <mergeCell ref="A32:A33"/>
    <mergeCell ref="B34:C34"/>
    <mergeCell ref="D7:D9"/>
    <mergeCell ref="C10:C13"/>
    <mergeCell ref="B10:B13"/>
    <mergeCell ref="D10:D13"/>
    <mergeCell ref="B15:B16"/>
    <mergeCell ref="C15:C16"/>
    <mergeCell ref="D15:D16"/>
    <mergeCell ref="E32:E33"/>
    <mergeCell ref="C7:C9"/>
    <mergeCell ref="B7:B9"/>
    <mergeCell ref="C18:C27"/>
    <mergeCell ref="B18:B27"/>
    <mergeCell ref="D18:D27"/>
    <mergeCell ref="A3:D3"/>
    <mergeCell ref="A4:B4"/>
    <mergeCell ref="C4:C5"/>
    <mergeCell ref="D4:D5"/>
    <mergeCell ref="A7:A16"/>
    <mergeCell ref="C1:K1"/>
    <mergeCell ref="E7:E16"/>
    <mergeCell ref="J2:K2"/>
    <mergeCell ref="F34:G34"/>
    <mergeCell ref="E4:F4"/>
    <mergeCell ref="G4:G5"/>
    <mergeCell ref="H4:H5"/>
    <mergeCell ref="I4:I5"/>
    <mergeCell ref="J4:J5"/>
    <mergeCell ref="K3:K5"/>
    <mergeCell ref="E3:J3"/>
    <mergeCell ref="E18:E30"/>
  </mergeCells>
  <printOptions/>
  <pageMargins left="0.51" right="0.7" top="0.75" bottom="0.75" header="0.3" footer="0.3"/>
  <pageSetup horizontalDpi="200" verticalDpi="2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6"/>
  <sheetViews>
    <sheetView zoomScalePageLayoutView="0" workbookViewId="0" topLeftCell="A1">
      <selection activeCell="P6" sqref="P6"/>
    </sheetView>
  </sheetViews>
  <sheetFormatPr defaultColWidth="9.00390625" defaultRowHeight="15"/>
  <cols>
    <col min="1" max="1" width="6.140625" style="0" customWidth="1"/>
    <col min="2" max="2" width="6.57421875" style="0" customWidth="1"/>
    <col min="3" max="3" width="5.00390625" style="0" bestFit="1" customWidth="1"/>
    <col min="4" max="4" width="6.57421875" style="0" customWidth="1"/>
    <col min="5" max="5" width="7.140625" style="0" customWidth="1"/>
    <col min="6" max="6" width="5.57421875" style="0" customWidth="1"/>
    <col min="7" max="7" width="5.00390625" style="0" bestFit="1" customWidth="1"/>
    <col min="8" max="8" width="5.421875" style="0" customWidth="1"/>
    <col min="9" max="9" width="5.00390625" style="0" bestFit="1" customWidth="1"/>
    <col min="10" max="10" width="6.57421875" style="0" customWidth="1"/>
    <col min="11" max="11" width="7.421875" style="0" customWidth="1"/>
    <col min="12" max="12" width="5.7109375" style="0" customWidth="1"/>
    <col min="13" max="13" width="5.8515625" style="0" bestFit="1" customWidth="1"/>
    <col min="14" max="14" width="5.421875" style="0" customWidth="1"/>
    <col min="15" max="15" width="5.00390625" style="0" bestFit="1" customWidth="1"/>
    <col min="16" max="16" width="6.28125" style="0" customWidth="1"/>
    <col min="17" max="17" width="6.7109375" style="0" customWidth="1"/>
    <col min="18" max="18" width="5.421875" style="0" customWidth="1"/>
  </cols>
  <sheetData>
    <row r="1" spans="1:18" ht="30" customHeight="1">
      <c r="A1" s="1" t="s">
        <v>99</v>
      </c>
      <c r="B1" s="101" t="s">
        <v>100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</row>
    <row r="2" spans="1:18" ht="20.25" customHeight="1">
      <c r="A2" s="21"/>
      <c r="B2" s="22"/>
      <c r="C2" s="22"/>
      <c r="D2" s="22"/>
      <c r="E2" s="22"/>
      <c r="F2" s="22"/>
      <c r="G2" s="47"/>
      <c r="H2" s="47"/>
      <c r="I2" s="47"/>
      <c r="J2" s="47"/>
      <c r="K2" s="47"/>
      <c r="L2" s="47"/>
      <c r="M2" s="22"/>
      <c r="N2" s="22"/>
      <c r="O2" s="22"/>
      <c r="P2" s="22"/>
      <c r="Q2" s="102" t="s">
        <v>3</v>
      </c>
      <c r="R2" s="102"/>
    </row>
    <row r="3" spans="1:18" ht="48.75" customHeight="1">
      <c r="A3" s="103" t="s">
        <v>101</v>
      </c>
      <c r="B3" s="103"/>
      <c r="C3" s="103"/>
      <c r="D3" s="103"/>
      <c r="E3" s="103"/>
      <c r="F3" s="103"/>
      <c r="G3" s="103" t="s">
        <v>151</v>
      </c>
      <c r="H3" s="103"/>
      <c r="I3" s="103"/>
      <c r="J3" s="103"/>
      <c r="K3" s="103"/>
      <c r="L3" s="103"/>
      <c r="M3" s="103" t="s">
        <v>28</v>
      </c>
      <c r="N3" s="103"/>
      <c r="O3" s="103"/>
      <c r="P3" s="103"/>
      <c r="Q3" s="103"/>
      <c r="R3" s="103"/>
    </row>
    <row r="4" spans="1:18" ht="48.75" customHeight="1">
      <c r="A4" s="103" t="s">
        <v>8</v>
      </c>
      <c r="B4" s="104" t="s">
        <v>102</v>
      </c>
      <c r="C4" s="103" t="s">
        <v>103</v>
      </c>
      <c r="D4" s="103"/>
      <c r="E4" s="103"/>
      <c r="F4" s="104" t="s">
        <v>91</v>
      </c>
      <c r="G4" s="103" t="s">
        <v>8</v>
      </c>
      <c r="H4" s="104" t="s">
        <v>102</v>
      </c>
      <c r="I4" s="103" t="s">
        <v>103</v>
      </c>
      <c r="J4" s="103"/>
      <c r="K4" s="103"/>
      <c r="L4" s="104" t="s">
        <v>91</v>
      </c>
      <c r="M4" s="103" t="s">
        <v>8</v>
      </c>
      <c r="N4" s="104" t="s">
        <v>102</v>
      </c>
      <c r="O4" s="103" t="s">
        <v>103</v>
      </c>
      <c r="P4" s="103"/>
      <c r="Q4" s="103"/>
      <c r="R4" s="104" t="s">
        <v>91</v>
      </c>
    </row>
    <row r="5" spans="1:18" ht="48.75" customHeight="1">
      <c r="A5" s="103"/>
      <c r="B5" s="104"/>
      <c r="C5" s="5" t="s">
        <v>32</v>
      </c>
      <c r="D5" s="5" t="s">
        <v>104</v>
      </c>
      <c r="E5" s="5" t="s">
        <v>105</v>
      </c>
      <c r="F5" s="104"/>
      <c r="G5" s="103"/>
      <c r="H5" s="104"/>
      <c r="I5" s="48" t="s">
        <v>32</v>
      </c>
      <c r="J5" s="48" t="s">
        <v>104</v>
      </c>
      <c r="K5" s="48" t="s">
        <v>105</v>
      </c>
      <c r="L5" s="104"/>
      <c r="M5" s="103"/>
      <c r="N5" s="104"/>
      <c r="O5" s="5" t="s">
        <v>32</v>
      </c>
      <c r="P5" s="5" t="s">
        <v>104</v>
      </c>
      <c r="Q5" s="5" t="s">
        <v>105</v>
      </c>
      <c r="R5" s="104"/>
    </row>
    <row r="6" spans="1:18" ht="48.75" customHeight="1">
      <c r="A6" s="23">
        <v>30.21</v>
      </c>
      <c r="B6" s="23">
        <v>0</v>
      </c>
      <c r="C6" s="23">
        <v>28</v>
      </c>
      <c r="D6" s="23">
        <v>0</v>
      </c>
      <c r="E6" s="23">
        <v>28</v>
      </c>
      <c r="F6" s="23">
        <v>2.21</v>
      </c>
      <c r="G6" s="23">
        <v>55.71</v>
      </c>
      <c r="H6" s="23">
        <v>0</v>
      </c>
      <c r="I6" s="23">
        <v>44.56</v>
      </c>
      <c r="J6" s="23">
        <v>0</v>
      </c>
      <c r="K6" s="23">
        <v>44.56</v>
      </c>
      <c r="L6" s="23">
        <v>11.15</v>
      </c>
      <c r="M6" s="23">
        <f>O6+R6</f>
        <v>30.07</v>
      </c>
      <c r="N6" s="23">
        <v>0</v>
      </c>
      <c r="O6" s="23">
        <v>28</v>
      </c>
      <c r="P6" s="23">
        <v>0</v>
      </c>
      <c r="Q6" s="23">
        <v>28</v>
      </c>
      <c r="R6" s="23">
        <v>2.07</v>
      </c>
    </row>
  </sheetData>
  <sheetProtection/>
  <mergeCells count="17">
    <mergeCell ref="N4:N5"/>
    <mergeCell ref="R4:R5"/>
    <mergeCell ref="G3:L3"/>
    <mergeCell ref="G4:G5"/>
    <mergeCell ref="H4:H5"/>
    <mergeCell ref="I4:K4"/>
    <mergeCell ref="L4:L5"/>
    <mergeCell ref="B1:R1"/>
    <mergeCell ref="Q2:R2"/>
    <mergeCell ref="A3:F3"/>
    <mergeCell ref="M3:R3"/>
    <mergeCell ref="C4:E4"/>
    <mergeCell ref="O4:Q4"/>
    <mergeCell ref="A4:A5"/>
    <mergeCell ref="B4:B5"/>
    <mergeCell ref="F4:F5"/>
    <mergeCell ref="M4:M5"/>
  </mergeCells>
  <printOptions horizontalCentered="1"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2"/>
  <sheetViews>
    <sheetView tabSelected="1" zoomScalePageLayoutView="0" workbookViewId="0" topLeftCell="A1">
      <selection activeCell="A12" sqref="A12:F12"/>
    </sheetView>
  </sheetViews>
  <sheetFormatPr defaultColWidth="9.00390625" defaultRowHeight="15"/>
  <cols>
    <col min="1" max="3" width="16.8515625" style="0" customWidth="1"/>
    <col min="4" max="6" width="14.421875" style="0" customWidth="1"/>
  </cols>
  <sheetData>
    <row r="1" spans="1:6" ht="22.5">
      <c r="A1" s="1" t="s">
        <v>106</v>
      </c>
      <c r="B1" s="13"/>
      <c r="C1" s="13" t="s">
        <v>107</v>
      </c>
      <c r="D1" s="13"/>
      <c r="E1" s="13"/>
      <c r="F1" s="13"/>
    </row>
    <row r="2" spans="1:6" ht="21" customHeight="1">
      <c r="A2" s="20" t="s">
        <v>108</v>
      </c>
      <c r="E2" s="106" t="s">
        <v>3</v>
      </c>
      <c r="F2" s="106"/>
    </row>
    <row r="3" spans="1:6" ht="27" customHeight="1">
      <c r="A3" s="103" t="s">
        <v>30</v>
      </c>
      <c r="B3" s="103" t="s">
        <v>109</v>
      </c>
      <c r="C3" s="103" t="s">
        <v>110</v>
      </c>
      <c r="D3" s="103" t="s">
        <v>111</v>
      </c>
      <c r="E3" s="103"/>
      <c r="F3" s="103"/>
    </row>
    <row r="4" spans="1:6" ht="27" customHeight="1">
      <c r="A4" s="103"/>
      <c r="B4" s="103"/>
      <c r="C4" s="103"/>
      <c r="D4" s="7" t="s">
        <v>8</v>
      </c>
      <c r="E4" s="7" t="s">
        <v>33</v>
      </c>
      <c r="F4" s="7" t="s">
        <v>34</v>
      </c>
    </row>
    <row r="5" spans="1:6" ht="27" customHeight="1">
      <c r="A5" s="40" t="s">
        <v>149</v>
      </c>
      <c r="B5" s="40" t="s">
        <v>149</v>
      </c>
      <c r="C5" s="64" t="s">
        <v>193</v>
      </c>
      <c r="D5" s="7">
        <v>0</v>
      </c>
      <c r="E5" s="7">
        <v>0</v>
      </c>
      <c r="F5" s="7">
        <v>0</v>
      </c>
    </row>
    <row r="6" spans="1:6" ht="27" customHeight="1">
      <c r="A6" s="69"/>
      <c r="B6" s="69"/>
      <c r="C6" s="64"/>
      <c r="D6" s="69"/>
      <c r="E6" s="69"/>
      <c r="F6" s="69"/>
    </row>
    <row r="7" spans="1:6" ht="27" customHeight="1">
      <c r="A7" s="69"/>
      <c r="B7" s="69"/>
      <c r="C7" s="64"/>
      <c r="D7" s="69"/>
      <c r="E7" s="69"/>
      <c r="F7" s="69"/>
    </row>
    <row r="8" spans="1:6" ht="27" customHeight="1">
      <c r="A8" s="69"/>
      <c r="B8" s="69"/>
      <c r="C8" s="64"/>
      <c r="D8" s="69"/>
      <c r="E8" s="69"/>
      <c r="F8" s="69"/>
    </row>
    <row r="9" spans="1:6" ht="27" customHeight="1">
      <c r="A9" s="69"/>
      <c r="B9" s="69"/>
      <c r="C9" s="64"/>
      <c r="D9" s="69"/>
      <c r="E9" s="69"/>
      <c r="F9" s="69"/>
    </row>
    <row r="10" spans="1:6" ht="27" customHeight="1">
      <c r="A10" s="69"/>
      <c r="B10" s="69"/>
      <c r="C10" s="64"/>
      <c r="D10" s="69"/>
      <c r="E10" s="69"/>
      <c r="F10" s="69"/>
    </row>
    <row r="11" spans="1:6" ht="27" customHeight="1">
      <c r="A11" s="103" t="s">
        <v>8</v>
      </c>
      <c r="B11" s="103"/>
      <c r="C11" s="64" t="s">
        <v>193</v>
      </c>
      <c r="D11" s="7">
        <v>0</v>
      </c>
      <c r="E11" s="7">
        <v>0</v>
      </c>
      <c r="F11" s="7">
        <v>0</v>
      </c>
    </row>
    <row r="12" spans="1:6" ht="13.5">
      <c r="A12" s="105" t="s">
        <v>150</v>
      </c>
      <c r="B12" s="105"/>
      <c r="C12" s="105"/>
      <c r="D12" s="105"/>
      <c r="E12" s="105"/>
      <c r="F12" s="105"/>
    </row>
  </sheetData>
  <sheetProtection/>
  <mergeCells count="7">
    <mergeCell ref="A12:F12"/>
    <mergeCell ref="E2:F2"/>
    <mergeCell ref="D3:F3"/>
    <mergeCell ref="A11:B11"/>
    <mergeCell ref="A3:A4"/>
    <mergeCell ref="B3:B4"/>
    <mergeCell ref="C3:C4"/>
  </mergeCells>
  <printOptions horizontalCentered="1"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D22" sqref="D22"/>
    </sheetView>
  </sheetViews>
  <sheetFormatPr defaultColWidth="9.00390625" defaultRowHeight="15"/>
  <cols>
    <col min="1" max="1" width="28.00390625" style="0" customWidth="1"/>
    <col min="2" max="4" width="23.7109375" style="0" customWidth="1"/>
  </cols>
  <sheetData>
    <row r="1" spans="1:4" ht="22.5">
      <c r="A1" s="1" t="s">
        <v>112</v>
      </c>
      <c r="B1" s="13" t="s">
        <v>113</v>
      </c>
      <c r="C1" s="13"/>
      <c r="D1" s="13"/>
    </row>
    <row r="2" spans="1:4" ht="21" customHeight="1">
      <c r="A2" s="16"/>
      <c r="D2" t="s">
        <v>3</v>
      </c>
    </row>
    <row r="3" spans="1:4" ht="27.75" customHeight="1">
      <c r="A3" s="81" t="s">
        <v>4</v>
      </c>
      <c r="B3" s="81"/>
      <c r="C3" s="81" t="s">
        <v>5</v>
      </c>
      <c r="D3" s="81"/>
    </row>
    <row r="4" spans="1:4" ht="27.75" customHeight="1">
      <c r="A4" s="8" t="s">
        <v>6</v>
      </c>
      <c r="B4" s="8" t="s">
        <v>7</v>
      </c>
      <c r="C4" s="8" t="s">
        <v>6</v>
      </c>
      <c r="D4" s="8" t="s">
        <v>7</v>
      </c>
    </row>
    <row r="5" spans="1:4" ht="27.75" customHeight="1">
      <c r="A5" s="17" t="s">
        <v>114</v>
      </c>
      <c r="B5" s="9">
        <v>25422.43</v>
      </c>
      <c r="C5" s="18" t="s">
        <v>115</v>
      </c>
      <c r="D5" s="8">
        <v>26665.32</v>
      </c>
    </row>
    <row r="6" spans="1:4" ht="27.75" customHeight="1">
      <c r="A6" s="17" t="s">
        <v>116</v>
      </c>
      <c r="B6" s="19">
        <v>0</v>
      </c>
      <c r="C6" s="18" t="s">
        <v>117</v>
      </c>
      <c r="D6" s="8">
        <v>150.38</v>
      </c>
    </row>
    <row r="7" spans="1:4" ht="27.75" customHeight="1">
      <c r="A7" s="17" t="s">
        <v>118</v>
      </c>
      <c r="B7" s="19">
        <v>0</v>
      </c>
      <c r="C7" s="18" t="s">
        <v>119</v>
      </c>
      <c r="D7" s="8">
        <v>73.2</v>
      </c>
    </row>
    <row r="8" spans="1:4" ht="27.75" customHeight="1">
      <c r="A8" s="17" t="s">
        <v>120</v>
      </c>
      <c r="B8" s="19">
        <v>0</v>
      </c>
      <c r="C8" s="18" t="s">
        <v>121</v>
      </c>
      <c r="D8" s="8">
        <v>83.6</v>
      </c>
    </row>
    <row r="9" spans="1:4" ht="27.75" customHeight="1">
      <c r="A9" s="17" t="s">
        <v>122</v>
      </c>
      <c r="B9" s="19">
        <v>0</v>
      </c>
      <c r="C9" s="17" t="s">
        <v>123</v>
      </c>
      <c r="D9" s="9">
        <v>370.92</v>
      </c>
    </row>
    <row r="10" spans="1:4" ht="27.75" customHeight="1">
      <c r="A10" s="8" t="s">
        <v>124</v>
      </c>
      <c r="B10" s="19">
        <f>B5</f>
        <v>25422.43</v>
      </c>
      <c r="C10" s="19" t="s">
        <v>125</v>
      </c>
      <c r="D10" s="19">
        <f>SUM(D5:D9)</f>
        <v>27343.42</v>
      </c>
    </row>
    <row r="11" spans="1:4" ht="27.75" customHeight="1">
      <c r="A11" s="17" t="s">
        <v>126</v>
      </c>
      <c r="B11" s="19">
        <v>0</v>
      </c>
      <c r="C11" s="19"/>
      <c r="D11" s="19"/>
    </row>
    <row r="12" spans="1:4" ht="27.75" customHeight="1">
      <c r="A12" s="17" t="s">
        <v>127</v>
      </c>
      <c r="B12" s="19">
        <v>1920.99</v>
      </c>
      <c r="C12" s="19" t="s">
        <v>128</v>
      </c>
      <c r="D12" s="19">
        <v>0</v>
      </c>
    </row>
    <row r="13" spans="1:4" ht="27.75" customHeight="1">
      <c r="A13" s="8" t="s">
        <v>22</v>
      </c>
      <c r="B13" s="19">
        <f>B10+B12</f>
        <v>27343.420000000002</v>
      </c>
      <c r="C13" s="19" t="s">
        <v>23</v>
      </c>
      <c r="D13" s="19">
        <f>D10+D12</f>
        <v>27343.42</v>
      </c>
    </row>
  </sheetData>
  <sheetProtection/>
  <mergeCells count="2">
    <mergeCell ref="A3:B3"/>
    <mergeCell ref="C3:D3"/>
  </mergeCells>
  <printOptions horizontalCentered="1"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selection activeCell="B24" sqref="B24"/>
    </sheetView>
  </sheetViews>
  <sheetFormatPr defaultColWidth="9.00390625" defaultRowHeight="27.75" customHeight="1"/>
  <cols>
    <col min="1" max="1" width="7.7109375" style="0" customWidth="1"/>
    <col min="2" max="2" width="23.57421875" style="0" customWidth="1"/>
    <col min="3" max="3" width="10.28125" style="0" customWidth="1"/>
    <col min="5" max="5" width="9.421875" style="0" bestFit="1" customWidth="1"/>
    <col min="6" max="6" width="7.8515625" style="0" customWidth="1"/>
    <col min="7" max="7" width="5.28125" style="0" customWidth="1"/>
    <col min="8" max="10" width="6.421875" style="0" customWidth="1"/>
    <col min="11" max="11" width="5.57421875" style="0" customWidth="1"/>
    <col min="12" max="12" width="6.28125" style="0" customWidth="1"/>
  </cols>
  <sheetData>
    <row r="1" spans="1:12" ht="21" customHeight="1">
      <c r="A1" s="12" t="s">
        <v>129</v>
      </c>
      <c r="B1" s="13"/>
      <c r="C1" s="13"/>
      <c r="D1" s="13"/>
      <c r="E1" s="13"/>
      <c r="F1" s="13" t="s">
        <v>130</v>
      </c>
      <c r="G1" s="13"/>
      <c r="H1" s="13"/>
      <c r="I1" s="13"/>
      <c r="J1" s="13"/>
      <c r="K1" s="13"/>
      <c r="L1" s="13"/>
    </row>
    <row r="2" spans="1:12" ht="21" customHeight="1">
      <c r="A2" s="14" t="s">
        <v>131</v>
      </c>
      <c r="K2" s="106" t="s">
        <v>3</v>
      </c>
      <c r="L2" s="106"/>
    </row>
    <row r="3" spans="1:12" ht="41.25" customHeight="1">
      <c r="A3" s="104" t="s">
        <v>132</v>
      </c>
      <c r="B3" s="104"/>
      <c r="C3" s="107" t="s">
        <v>8</v>
      </c>
      <c r="D3" s="107" t="s">
        <v>127</v>
      </c>
      <c r="E3" s="107" t="s">
        <v>133</v>
      </c>
      <c r="F3" s="107" t="s">
        <v>134</v>
      </c>
      <c r="G3" s="107" t="s">
        <v>135</v>
      </c>
      <c r="H3" s="107" t="s">
        <v>136</v>
      </c>
      <c r="I3" s="107" t="s">
        <v>137</v>
      </c>
      <c r="J3" s="107" t="s">
        <v>138</v>
      </c>
      <c r="K3" s="107" t="s">
        <v>139</v>
      </c>
      <c r="L3" s="107" t="s">
        <v>126</v>
      </c>
    </row>
    <row r="4" spans="1:12" ht="18.75" customHeight="1">
      <c r="A4" s="6" t="s">
        <v>30</v>
      </c>
      <c r="B4" s="7" t="s">
        <v>31</v>
      </c>
      <c r="C4" s="108"/>
      <c r="D4" s="108"/>
      <c r="E4" s="108"/>
      <c r="F4" s="108"/>
      <c r="G4" s="108"/>
      <c r="H4" s="108"/>
      <c r="I4" s="108"/>
      <c r="J4" s="108"/>
      <c r="K4" s="108"/>
      <c r="L4" s="108"/>
    </row>
    <row r="5" spans="1:12" ht="13.5">
      <c r="A5" s="37">
        <v>205</v>
      </c>
      <c r="B5" s="37" t="s">
        <v>38</v>
      </c>
      <c r="C5" s="7">
        <v>26665.32</v>
      </c>
      <c r="D5" s="7">
        <f>D6</f>
        <v>1550.0700000000002</v>
      </c>
      <c r="E5" s="7">
        <f>E6</f>
        <v>25115.25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</row>
    <row r="6" spans="1:12" ht="13.5">
      <c r="A6" s="37">
        <v>20501</v>
      </c>
      <c r="B6" s="37" t="s">
        <v>40</v>
      </c>
      <c r="C6" s="7">
        <v>26665.32</v>
      </c>
      <c r="D6" s="7">
        <f>D7+D8</f>
        <v>1550.0700000000002</v>
      </c>
      <c r="E6" s="7">
        <f>E7+E8</f>
        <v>25115.25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</row>
    <row r="7" spans="1:12" ht="13.5">
      <c r="A7" s="37">
        <v>2050101</v>
      </c>
      <c r="B7" s="37" t="s">
        <v>42</v>
      </c>
      <c r="C7" s="7">
        <f>D7+E7</f>
        <v>24765.18</v>
      </c>
      <c r="D7" s="7">
        <v>9.93</v>
      </c>
      <c r="E7" s="7">
        <v>24755.25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</row>
    <row r="8" spans="1:12" ht="13.5">
      <c r="A8" s="37">
        <v>2050199</v>
      </c>
      <c r="B8" s="37" t="s">
        <v>44</v>
      </c>
      <c r="C8" s="7">
        <f>D8+E8</f>
        <v>1900.14</v>
      </c>
      <c r="D8" s="7">
        <v>1540.14</v>
      </c>
      <c r="E8" s="7">
        <v>360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</row>
    <row r="9" spans="1:12" ht="13.5">
      <c r="A9" s="37">
        <v>208</v>
      </c>
      <c r="B9" s="37" t="s">
        <v>46</v>
      </c>
      <c r="C9" s="7">
        <v>150.38</v>
      </c>
      <c r="D9" s="7">
        <v>0</v>
      </c>
      <c r="E9" s="7">
        <f aca="true" t="shared" si="0" ref="E9:E16">C9</f>
        <v>150.38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</row>
    <row r="10" spans="1:12" ht="13.5">
      <c r="A10" s="37">
        <v>20805</v>
      </c>
      <c r="B10" s="37" t="s">
        <v>48</v>
      </c>
      <c r="C10" s="7">
        <v>143.25</v>
      </c>
      <c r="D10" s="40">
        <v>0</v>
      </c>
      <c r="E10" s="7">
        <f t="shared" si="0"/>
        <v>143.25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</row>
    <row r="11" spans="1:12" ht="25.5">
      <c r="A11" s="37">
        <v>2080505</v>
      </c>
      <c r="B11" s="37" t="s">
        <v>49</v>
      </c>
      <c r="C11" s="7">
        <v>141.85</v>
      </c>
      <c r="D11" s="40">
        <v>0</v>
      </c>
      <c r="E11" s="7">
        <f t="shared" si="0"/>
        <v>141.85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</row>
    <row r="12" spans="1:12" ht="13.5">
      <c r="A12" s="37">
        <v>2080599</v>
      </c>
      <c r="B12" s="37" t="s">
        <v>50</v>
      </c>
      <c r="C12" s="7">
        <v>1.4</v>
      </c>
      <c r="D12" s="40">
        <v>0</v>
      </c>
      <c r="E12" s="7">
        <f t="shared" si="0"/>
        <v>1.4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</row>
    <row r="13" spans="1:12" ht="25.5">
      <c r="A13" s="37">
        <v>20827</v>
      </c>
      <c r="B13" s="37" t="s">
        <v>52</v>
      </c>
      <c r="C13" s="7">
        <v>7.13</v>
      </c>
      <c r="D13" s="40">
        <v>0</v>
      </c>
      <c r="E13" s="7">
        <f t="shared" si="0"/>
        <v>7.13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</row>
    <row r="14" spans="1:12" ht="13.5">
      <c r="A14" s="37">
        <v>2082701</v>
      </c>
      <c r="B14" s="37" t="s">
        <v>53</v>
      </c>
      <c r="C14" s="7">
        <v>0.75</v>
      </c>
      <c r="D14" s="40">
        <v>0</v>
      </c>
      <c r="E14" s="7">
        <f t="shared" si="0"/>
        <v>0.75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</row>
    <row r="15" spans="1:12" ht="13.5">
      <c r="A15" s="37">
        <v>2082702</v>
      </c>
      <c r="B15" s="37" t="s">
        <v>55</v>
      </c>
      <c r="C15" s="7">
        <v>1.42</v>
      </c>
      <c r="D15" s="40">
        <v>0</v>
      </c>
      <c r="E15" s="7">
        <f t="shared" si="0"/>
        <v>1.42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</row>
    <row r="16" spans="1:12" ht="13.5">
      <c r="A16" s="37">
        <v>2082703</v>
      </c>
      <c r="B16" s="37" t="s">
        <v>57</v>
      </c>
      <c r="C16" s="7">
        <v>4.96</v>
      </c>
      <c r="D16" s="40">
        <v>0</v>
      </c>
      <c r="E16" s="7">
        <f t="shared" si="0"/>
        <v>4.96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</row>
    <row r="17" spans="1:12" ht="13.5">
      <c r="A17" s="37">
        <v>210</v>
      </c>
      <c r="B17" s="37" t="s">
        <v>59</v>
      </c>
      <c r="C17" s="15">
        <v>73.2</v>
      </c>
      <c r="D17" s="40">
        <v>0</v>
      </c>
      <c r="E17" s="7">
        <f aca="true" t="shared" si="1" ref="E17:E23">C17</f>
        <v>73.2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</row>
    <row r="18" spans="1:12" ht="13.5">
      <c r="A18" s="37">
        <v>21011</v>
      </c>
      <c r="B18" s="37" t="s">
        <v>61</v>
      </c>
      <c r="C18" s="15">
        <v>73.2</v>
      </c>
      <c r="D18" s="40">
        <v>0</v>
      </c>
      <c r="E18" s="7">
        <f t="shared" si="1"/>
        <v>73.2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</row>
    <row r="19" spans="1:12" ht="13.5">
      <c r="A19" s="37">
        <v>2101101</v>
      </c>
      <c r="B19" s="37" t="s">
        <v>62</v>
      </c>
      <c r="C19" s="15">
        <v>56.74</v>
      </c>
      <c r="D19" s="40">
        <v>0</v>
      </c>
      <c r="E19" s="7">
        <f t="shared" si="1"/>
        <v>56.74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</row>
    <row r="20" spans="1:12" ht="13.5">
      <c r="A20" s="37">
        <v>2101103</v>
      </c>
      <c r="B20" s="37" t="s">
        <v>63</v>
      </c>
      <c r="C20" s="15">
        <v>16.46</v>
      </c>
      <c r="D20" s="40">
        <v>0</v>
      </c>
      <c r="E20" s="7">
        <f t="shared" si="1"/>
        <v>16.46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</row>
    <row r="21" spans="1:12" ht="13.5">
      <c r="A21" s="37">
        <v>221</v>
      </c>
      <c r="B21" s="37" t="s">
        <v>65</v>
      </c>
      <c r="C21" s="15">
        <v>83.6</v>
      </c>
      <c r="D21" s="40">
        <v>0</v>
      </c>
      <c r="E21" s="7">
        <f t="shared" si="1"/>
        <v>83.6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</row>
    <row r="22" spans="1:12" ht="13.5">
      <c r="A22" s="37">
        <v>22102</v>
      </c>
      <c r="B22" s="37" t="s">
        <v>66</v>
      </c>
      <c r="C22" s="15">
        <v>83.6</v>
      </c>
      <c r="D22" s="40">
        <v>0</v>
      </c>
      <c r="E22" s="7">
        <f t="shared" si="1"/>
        <v>83.6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</row>
    <row r="23" spans="1:12" ht="13.5">
      <c r="A23" s="37">
        <v>2210201</v>
      </c>
      <c r="B23" s="37" t="s">
        <v>67</v>
      </c>
      <c r="C23" s="15">
        <v>83.6</v>
      </c>
      <c r="D23" s="40">
        <v>0</v>
      </c>
      <c r="E23" s="7">
        <f t="shared" si="1"/>
        <v>83.6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</row>
    <row r="24" spans="1:12" ht="13.5">
      <c r="A24" s="37">
        <v>229</v>
      </c>
      <c r="B24" s="37" t="s">
        <v>140</v>
      </c>
      <c r="C24" s="15">
        <v>370.92</v>
      </c>
      <c r="D24" s="15">
        <v>370.92</v>
      </c>
      <c r="E24" s="7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</row>
    <row r="25" spans="1:12" ht="25.5">
      <c r="A25" s="42">
        <v>22960</v>
      </c>
      <c r="B25" s="42" t="s">
        <v>141</v>
      </c>
      <c r="C25" s="15">
        <v>370.92</v>
      </c>
      <c r="D25" s="15">
        <v>370.92</v>
      </c>
      <c r="E25" s="40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</row>
    <row r="26" spans="1:12" ht="25.5">
      <c r="A26" s="37">
        <v>229603</v>
      </c>
      <c r="B26" s="37" t="s">
        <v>142</v>
      </c>
      <c r="C26" s="15">
        <v>370.92</v>
      </c>
      <c r="D26" s="15">
        <v>370.92</v>
      </c>
      <c r="E26" s="40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</row>
    <row r="27" spans="1:12" ht="28.5" customHeight="1">
      <c r="A27" s="109" t="s">
        <v>8</v>
      </c>
      <c r="B27" s="110"/>
      <c r="C27" s="10">
        <f>C5+C9+C17+C21+C24</f>
        <v>27343.42</v>
      </c>
      <c r="D27" s="10">
        <f>D5+D9+D17+D21+D24</f>
        <v>1920.9900000000002</v>
      </c>
      <c r="E27" s="10">
        <f>E5+E9+E17+E21+E24</f>
        <v>25422.43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</row>
  </sheetData>
  <sheetProtection/>
  <mergeCells count="13">
    <mergeCell ref="K2:L2"/>
    <mergeCell ref="A3:B3"/>
    <mergeCell ref="A27:B27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printOptions horizontalCentered="1"/>
  <pageMargins left="0.5" right="0.5" top="0.36" bottom="0.36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L25" sqref="L25"/>
    </sheetView>
  </sheetViews>
  <sheetFormatPr defaultColWidth="9.00390625" defaultRowHeight="15"/>
  <cols>
    <col min="1" max="1" width="8.00390625" style="0" customWidth="1"/>
    <col min="2" max="2" width="25.421875" style="0" customWidth="1"/>
    <col min="3" max="3" width="10.140625" style="0" customWidth="1"/>
    <col min="4" max="5" width="10.421875" style="0" customWidth="1"/>
    <col min="6" max="6" width="7.421875" style="0" customWidth="1"/>
    <col min="7" max="7" width="7.8515625" style="0" customWidth="1"/>
    <col min="8" max="8" width="7.140625" style="0" customWidth="1"/>
  </cols>
  <sheetData>
    <row r="1" spans="1:8" ht="27" customHeight="1">
      <c r="A1" s="1" t="s">
        <v>143</v>
      </c>
      <c r="B1" s="111" t="s">
        <v>144</v>
      </c>
      <c r="C1" s="111"/>
      <c r="D1" s="112"/>
      <c r="E1" s="111"/>
      <c r="F1" s="111"/>
      <c r="G1" s="111"/>
      <c r="H1" s="111"/>
    </row>
    <row r="2" spans="1:8" ht="20.25" customHeight="1">
      <c r="A2" s="3"/>
      <c r="B2" s="4"/>
      <c r="C2" s="4"/>
      <c r="D2" s="4"/>
      <c r="E2" s="4"/>
      <c r="F2" s="4"/>
      <c r="G2" s="106" t="s">
        <v>3</v>
      </c>
      <c r="H2" s="106"/>
    </row>
    <row r="3" spans="1:8" ht="28.5" customHeight="1">
      <c r="A3" s="104" t="s">
        <v>132</v>
      </c>
      <c r="B3" s="104"/>
      <c r="C3" s="107" t="s">
        <v>8</v>
      </c>
      <c r="D3" s="107" t="s">
        <v>33</v>
      </c>
      <c r="E3" s="107" t="s">
        <v>34</v>
      </c>
      <c r="F3" s="107" t="s">
        <v>145</v>
      </c>
      <c r="G3" s="107" t="s">
        <v>146</v>
      </c>
      <c r="H3" s="107" t="s">
        <v>148</v>
      </c>
    </row>
    <row r="4" spans="1:8" ht="18" customHeight="1">
      <c r="A4" s="6" t="s">
        <v>30</v>
      </c>
      <c r="B4" s="7" t="s">
        <v>31</v>
      </c>
      <c r="C4" s="108"/>
      <c r="D4" s="108"/>
      <c r="E4" s="108"/>
      <c r="F4" s="108"/>
      <c r="G4" s="108"/>
      <c r="H4" s="108"/>
    </row>
    <row r="5" spans="1:8" ht="13.5">
      <c r="A5" s="37">
        <v>205</v>
      </c>
      <c r="B5" s="37" t="s">
        <v>38</v>
      </c>
      <c r="C5" s="9">
        <f>C6</f>
        <v>26665.319999999996</v>
      </c>
      <c r="D5" s="9">
        <f>D6</f>
        <v>1028.51</v>
      </c>
      <c r="E5" s="9">
        <f>E6</f>
        <v>25636.809999999998</v>
      </c>
      <c r="F5" s="6">
        <v>0</v>
      </c>
      <c r="G5" s="6">
        <v>0</v>
      </c>
      <c r="H5" s="6">
        <v>0</v>
      </c>
    </row>
    <row r="6" spans="1:8" ht="13.5">
      <c r="A6" s="37">
        <v>20501</v>
      </c>
      <c r="B6" s="37" t="s">
        <v>40</v>
      </c>
      <c r="C6" s="9">
        <f aca="true" t="shared" si="0" ref="C6:C16">D6+E6</f>
        <v>26665.319999999996</v>
      </c>
      <c r="D6" s="9">
        <f>D7+D8</f>
        <v>1028.51</v>
      </c>
      <c r="E6" s="9">
        <f>E7+E8</f>
        <v>25636.809999999998</v>
      </c>
      <c r="F6" s="6">
        <v>0</v>
      </c>
      <c r="G6" s="6">
        <v>0</v>
      </c>
      <c r="H6" s="6">
        <v>0</v>
      </c>
    </row>
    <row r="7" spans="1:8" ht="13.5">
      <c r="A7" s="37">
        <v>2050101</v>
      </c>
      <c r="B7" s="37" t="s">
        <v>42</v>
      </c>
      <c r="C7" s="9">
        <f t="shared" si="0"/>
        <v>24765.179999999997</v>
      </c>
      <c r="D7" s="9">
        <v>1028.51</v>
      </c>
      <c r="E7" s="9">
        <v>23736.67</v>
      </c>
      <c r="F7" s="6">
        <v>0</v>
      </c>
      <c r="G7" s="6">
        <v>0</v>
      </c>
      <c r="H7" s="6">
        <v>0</v>
      </c>
    </row>
    <row r="8" spans="1:8" ht="13.5">
      <c r="A8" s="37">
        <v>2050199</v>
      </c>
      <c r="B8" s="37" t="s">
        <v>44</v>
      </c>
      <c r="C8" s="9">
        <f t="shared" si="0"/>
        <v>1900.14</v>
      </c>
      <c r="D8" s="9">
        <v>0</v>
      </c>
      <c r="E8" s="9">
        <v>1900.14</v>
      </c>
      <c r="F8" s="6">
        <v>0</v>
      </c>
      <c r="G8" s="6">
        <v>0</v>
      </c>
      <c r="H8" s="6">
        <v>0</v>
      </c>
    </row>
    <row r="9" spans="1:8" ht="13.5">
      <c r="A9" s="37">
        <v>208</v>
      </c>
      <c r="B9" s="37" t="s">
        <v>46</v>
      </c>
      <c r="C9" s="9">
        <f t="shared" si="0"/>
        <v>150.38</v>
      </c>
      <c r="D9" s="9">
        <f>D10+D13</f>
        <v>150.38</v>
      </c>
      <c r="E9" s="9">
        <v>0</v>
      </c>
      <c r="F9" s="6">
        <v>0</v>
      </c>
      <c r="G9" s="6">
        <v>0</v>
      </c>
      <c r="H9" s="6">
        <v>0</v>
      </c>
    </row>
    <row r="10" spans="1:8" ht="13.5">
      <c r="A10" s="37">
        <v>20805</v>
      </c>
      <c r="B10" s="37" t="s">
        <v>48</v>
      </c>
      <c r="C10" s="9">
        <f t="shared" si="0"/>
        <v>143.25</v>
      </c>
      <c r="D10" s="9">
        <f>D11+D12</f>
        <v>143.25</v>
      </c>
      <c r="E10" s="9">
        <v>0</v>
      </c>
      <c r="F10" s="6">
        <v>0</v>
      </c>
      <c r="G10" s="6">
        <v>0</v>
      </c>
      <c r="H10" s="6">
        <v>0</v>
      </c>
    </row>
    <row r="11" spans="1:8" ht="25.5">
      <c r="A11" s="37">
        <v>2080505</v>
      </c>
      <c r="B11" s="37" t="s">
        <v>49</v>
      </c>
      <c r="C11" s="9">
        <f t="shared" si="0"/>
        <v>141.85</v>
      </c>
      <c r="D11" s="9">
        <v>141.85</v>
      </c>
      <c r="E11" s="9">
        <v>0</v>
      </c>
      <c r="F11" s="6">
        <v>0</v>
      </c>
      <c r="G11" s="6">
        <v>0</v>
      </c>
      <c r="H11" s="6">
        <v>0</v>
      </c>
    </row>
    <row r="12" spans="1:8" ht="13.5">
      <c r="A12" s="37">
        <v>2080599</v>
      </c>
      <c r="B12" s="37" t="s">
        <v>50</v>
      </c>
      <c r="C12" s="9">
        <f t="shared" si="0"/>
        <v>1.4</v>
      </c>
      <c r="D12" s="9">
        <v>1.4</v>
      </c>
      <c r="E12" s="9">
        <v>0</v>
      </c>
      <c r="F12" s="6">
        <v>0</v>
      </c>
      <c r="G12" s="6">
        <v>0</v>
      </c>
      <c r="H12" s="6">
        <v>0</v>
      </c>
    </row>
    <row r="13" spans="1:8" ht="13.5">
      <c r="A13" s="37">
        <v>20827</v>
      </c>
      <c r="B13" s="37" t="s">
        <v>52</v>
      </c>
      <c r="C13" s="9">
        <f t="shared" si="0"/>
        <v>7.13</v>
      </c>
      <c r="D13" s="9">
        <f>D16+D15+D14</f>
        <v>7.13</v>
      </c>
      <c r="E13" s="9">
        <v>0</v>
      </c>
      <c r="F13" s="6">
        <v>0</v>
      </c>
      <c r="G13" s="6">
        <v>0</v>
      </c>
      <c r="H13" s="6">
        <v>0</v>
      </c>
    </row>
    <row r="14" spans="1:8" ht="13.5">
      <c r="A14" s="37">
        <v>2082701</v>
      </c>
      <c r="B14" s="37" t="s">
        <v>53</v>
      </c>
      <c r="C14" s="9">
        <f t="shared" si="0"/>
        <v>0.75</v>
      </c>
      <c r="D14" s="9">
        <v>0.75</v>
      </c>
      <c r="E14" s="9">
        <v>0</v>
      </c>
      <c r="F14" s="6">
        <v>0</v>
      </c>
      <c r="G14" s="6">
        <v>0</v>
      </c>
      <c r="H14" s="6">
        <v>0</v>
      </c>
    </row>
    <row r="15" spans="1:8" ht="13.5">
      <c r="A15" s="37">
        <v>2082702</v>
      </c>
      <c r="B15" s="37" t="s">
        <v>55</v>
      </c>
      <c r="C15" s="9">
        <f t="shared" si="0"/>
        <v>1.42</v>
      </c>
      <c r="D15" s="9">
        <v>1.42</v>
      </c>
      <c r="E15" s="9">
        <v>0</v>
      </c>
      <c r="F15" s="6">
        <v>0</v>
      </c>
      <c r="G15" s="6">
        <v>0</v>
      </c>
      <c r="H15" s="6">
        <v>0</v>
      </c>
    </row>
    <row r="16" spans="1:8" ht="13.5">
      <c r="A16" s="37">
        <v>2082703</v>
      </c>
      <c r="B16" s="37" t="s">
        <v>57</v>
      </c>
      <c r="C16" s="9">
        <f t="shared" si="0"/>
        <v>4.96</v>
      </c>
      <c r="D16" s="9">
        <v>4.96</v>
      </c>
      <c r="E16" s="9">
        <v>0</v>
      </c>
      <c r="F16" s="6">
        <v>0</v>
      </c>
      <c r="G16" s="6">
        <v>0</v>
      </c>
      <c r="H16" s="6">
        <v>0</v>
      </c>
    </row>
    <row r="17" spans="1:8" ht="13.5">
      <c r="A17" s="37">
        <v>210</v>
      </c>
      <c r="B17" s="37" t="s">
        <v>59</v>
      </c>
      <c r="C17" s="9">
        <v>73.2</v>
      </c>
      <c r="D17" s="9">
        <v>73.2</v>
      </c>
      <c r="E17" s="9">
        <v>0</v>
      </c>
      <c r="F17" s="6">
        <v>0</v>
      </c>
      <c r="G17" s="6">
        <v>0</v>
      </c>
      <c r="H17" s="6">
        <v>0</v>
      </c>
    </row>
    <row r="18" spans="1:8" ht="13.5">
      <c r="A18" s="37">
        <v>21011</v>
      </c>
      <c r="B18" s="37" t="s">
        <v>61</v>
      </c>
      <c r="C18" s="9">
        <f>D18+E18</f>
        <v>73.2</v>
      </c>
      <c r="D18" s="9">
        <f>D19+D20</f>
        <v>73.2</v>
      </c>
      <c r="E18" s="9">
        <v>0</v>
      </c>
      <c r="F18" s="6">
        <v>0</v>
      </c>
      <c r="G18" s="6">
        <v>0</v>
      </c>
      <c r="H18" s="6">
        <v>0</v>
      </c>
    </row>
    <row r="19" spans="1:8" ht="13.5">
      <c r="A19" s="37">
        <v>2101101</v>
      </c>
      <c r="B19" s="37" t="s">
        <v>62</v>
      </c>
      <c r="C19" s="9">
        <f>D19+E19</f>
        <v>56.74</v>
      </c>
      <c r="D19" s="9">
        <v>56.74</v>
      </c>
      <c r="E19" s="9">
        <v>0</v>
      </c>
      <c r="F19" s="6">
        <v>0</v>
      </c>
      <c r="G19" s="6">
        <v>0</v>
      </c>
      <c r="H19" s="6">
        <v>0</v>
      </c>
    </row>
    <row r="20" spans="1:8" ht="13.5">
      <c r="A20" s="37">
        <v>2101103</v>
      </c>
      <c r="B20" s="37" t="s">
        <v>63</v>
      </c>
      <c r="C20" s="9">
        <f>D20+E20</f>
        <v>16.46</v>
      </c>
      <c r="D20" s="9">
        <v>16.46</v>
      </c>
      <c r="E20" s="9">
        <v>0</v>
      </c>
      <c r="F20" s="6">
        <v>0</v>
      </c>
      <c r="G20" s="6">
        <v>0</v>
      </c>
      <c r="H20" s="6">
        <v>0</v>
      </c>
    </row>
    <row r="21" spans="1:8" ht="13.5">
      <c r="A21" s="37">
        <v>221</v>
      </c>
      <c r="B21" s="37" t="s">
        <v>65</v>
      </c>
      <c r="C21" s="9">
        <v>83.6</v>
      </c>
      <c r="D21" s="9">
        <v>83.6</v>
      </c>
      <c r="E21" s="9">
        <v>0</v>
      </c>
      <c r="F21" s="6">
        <v>0</v>
      </c>
      <c r="G21" s="6">
        <v>0</v>
      </c>
      <c r="H21" s="6">
        <v>0</v>
      </c>
    </row>
    <row r="22" spans="1:8" ht="13.5">
      <c r="A22" s="37">
        <v>22102</v>
      </c>
      <c r="B22" s="37" t="s">
        <v>66</v>
      </c>
      <c r="C22" s="9">
        <v>83.6</v>
      </c>
      <c r="D22" s="9">
        <v>83.6</v>
      </c>
      <c r="E22" s="9">
        <v>0</v>
      </c>
      <c r="F22" s="6">
        <v>0</v>
      </c>
      <c r="G22" s="6">
        <v>0</v>
      </c>
      <c r="H22" s="6">
        <v>0</v>
      </c>
    </row>
    <row r="23" spans="1:8" ht="13.5">
      <c r="A23" s="37">
        <v>2210201</v>
      </c>
      <c r="B23" s="37" t="s">
        <v>67</v>
      </c>
      <c r="C23" s="9">
        <f>D23+E23</f>
        <v>83.6</v>
      </c>
      <c r="D23" s="9">
        <v>83.6</v>
      </c>
      <c r="E23" s="9">
        <v>0</v>
      </c>
      <c r="F23" s="6">
        <v>0</v>
      </c>
      <c r="G23" s="6">
        <v>0</v>
      </c>
      <c r="H23" s="6">
        <v>0</v>
      </c>
    </row>
    <row r="24" spans="1:8" ht="13.5">
      <c r="A24" s="37">
        <v>229</v>
      </c>
      <c r="B24" s="37" t="s">
        <v>140</v>
      </c>
      <c r="C24" s="9">
        <f>E24</f>
        <v>370.92</v>
      </c>
      <c r="D24" s="9">
        <v>0</v>
      </c>
      <c r="E24" s="9">
        <v>370.92</v>
      </c>
      <c r="F24" s="6">
        <v>0</v>
      </c>
      <c r="G24" s="6">
        <v>0</v>
      </c>
      <c r="H24" s="6">
        <v>0</v>
      </c>
    </row>
    <row r="25" spans="1:8" ht="25.5">
      <c r="A25" s="37">
        <v>22960</v>
      </c>
      <c r="B25" s="37" t="s">
        <v>141</v>
      </c>
      <c r="C25" s="9">
        <f>E25</f>
        <v>370.92</v>
      </c>
      <c r="D25" s="9">
        <v>0</v>
      </c>
      <c r="E25" s="9">
        <v>370.92</v>
      </c>
      <c r="F25" s="6">
        <v>0</v>
      </c>
      <c r="G25" s="6">
        <v>0</v>
      </c>
      <c r="H25" s="6">
        <v>0</v>
      </c>
    </row>
    <row r="26" spans="1:8" ht="13.5">
      <c r="A26" s="37">
        <v>229603</v>
      </c>
      <c r="B26" s="37" t="s">
        <v>142</v>
      </c>
      <c r="C26" s="9">
        <f>E26</f>
        <v>370.92</v>
      </c>
      <c r="D26" s="9">
        <v>0</v>
      </c>
      <c r="E26" s="9">
        <v>370.92</v>
      </c>
      <c r="F26" s="6">
        <v>0</v>
      </c>
      <c r="G26" s="6">
        <v>0</v>
      </c>
      <c r="H26" s="6">
        <v>0</v>
      </c>
    </row>
    <row r="27" spans="1:8" ht="28.5" customHeight="1">
      <c r="A27" s="109" t="s">
        <v>147</v>
      </c>
      <c r="B27" s="110"/>
      <c r="C27" s="11">
        <f>C5+C9+C17+C21+C24</f>
        <v>27343.419999999995</v>
      </c>
      <c r="D27" s="11">
        <f>D5+D9+D17+D21+D24</f>
        <v>1335.6899999999998</v>
      </c>
      <c r="E27" s="11">
        <f>E5+E9+E17+E21+E24</f>
        <v>26007.729999999996</v>
      </c>
      <c r="F27" s="6">
        <v>0</v>
      </c>
      <c r="G27" s="6">
        <v>0</v>
      </c>
      <c r="H27" s="6">
        <v>0</v>
      </c>
    </row>
  </sheetData>
  <sheetProtection/>
  <mergeCells count="10">
    <mergeCell ref="B1:H1"/>
    <mergeCell ref="G2:H2"/>
    <mergeCell ref="A3:B3"/>
    <mergeCell ref="A27:B27"/>
    <mergeCell ref="C3:C4"/>
    <mergeCell ref="D3:D4"/>
    <mergeCell ref="E3:E4"/>
    <mergeCell ref="F3:F4"/>
    <mergeCell ref="G3:G4"/>
    <mergeCell ref="H3:H4"/>
  </mergeCells>
  <printOptions horizontalCentered="1"/>
  <pageMargins left="0.5" right="0.5" top="0.36" bottom="0.36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ZOS</cp:lastModifiedBy>
  <cp:lastPrinted>2018-02-07T10:23:45Z</cp:lastPrinted>
  <dcterms:created xsi:type="dcterms:W3CDTF">2006-09-13T11:21:51Z</dcterms:created>
  <dcterms:modified xsi:type="dcterms:W3CDTF">2018-02-08T11:24:51Z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2052-10.1.0.6490</vt:lpwstr>
  </property>
</Properties>
</file>