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tabRatio="936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<sst xmlns="http://schemas.openxmlformats.org/spreadsheetml/2006/main" count="297" uniqueCount="193">
  <si>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</si>
  <si>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</si>
  <si>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</si>
  <si>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</si>
  <si>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</si>
  <si>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</si>
  <si>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</si>
  <si>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</si>
  <si>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</si>
  <si>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</si>
  <si>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</si>
  <si>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</si>
  <si>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</si>
  <si>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</si>
  <si>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（一）文化体育与传媒</t>
  </si>
  <si>
    <t>（二）政府性基金预算拨款</t>
  </si>
  <si>
    <t>（二）社会保障与就业</t>
  </si>
  <si>
    <t>（三）医疗卫生与计划生育支出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</si>
  <si>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</si>
  <si>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</si>
  <si>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</si>
  <si>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</si>
  <si>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</si>
  <si>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</si>
  <si>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</si>
  <si>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</si>
  <si>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</si>
  <si>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</si>
  <si>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</si>
  <si>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</si>
  <si>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</si>
  <si>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</si>
  <si>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</si>
  <si>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</si>
  <si>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行政运行</t>
  </si>
  <si>
    <t>电视</t>
  </si>
  <si>
    <t>其他新闻出版广播影视支出</t>
  </si>
  <si>
    <t>财政对失业保险基金补助</t>
  </si>
  <si>
    <t>财政对工伤保险基金补助</t>
  </si>
  <si>
    <t>财政对生育保险基金的补助</t>
  </si>
  <si>
    <t>未归口管理的行政单位离退休</t>
  </si>
  <si>
    <t>机关事业单位基本养老保险缴费支出</t>
  </si>
  <si>
    <t>行政单位医疗</t>
  </si>
  <si>
    <t>公务员医疗补助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</si>
  <si>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</si>
  <si>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</si>
  <si>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</si>
  <si>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</si>
  <si>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</si>
  <si>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</si>
  <si>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</si>
  <si>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</si>
  <si>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</si>
  <si>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机关事业单位基本养老保险缴费</t>
  </si>
  <si>
    <t>其他社会保障缴费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</si>
  <si>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</si>
  <si>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</si>
  <si>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</si>
  <si>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</si>
  <si>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</si>
  <si>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</si>
  <si>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</si>
  <si>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</si>
  <si>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</si>
  <si>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</si>
  <si>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</si>
  <si>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</si>
  <si>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</si>
  <si>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</si>
  <si>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对个人和家庭补助支出</t>
  </si>
  <si>
    <t>表4：</t>
  </si>
  <si>
    <t>一般公共预算“三公”经费支出表</t>
  </si>
  <si>
    <t xml:space="preserve"> 2017年预算数</t>
  </si>
  <si>
    <t>2018 年预算数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</si>
  <si>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</si>
  <si>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</si>
  <si>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</si>
  <si>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</si>
  <si>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</si>
  <si>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</si>
  <si>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</si>
  <si>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</si>
  <si>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</si>
  <si>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</si>
  <si>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文化体育与传媒</t>
  </si>
  <si>
    <t>表6：</t>
  </si>
  <si>
    <t>部门收支总表</t>
  </si>
  <si>
    <t>收　　入</t>
  </si>
  <si>
    <t>支　　出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</si>
  <si>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</si>
  <si>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</si>
  <si>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</si>
  <si>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</si>
  <si>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</si>
  <si>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</si>
  <si>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</si>
  <si>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</si>
  <si>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</si>
  <si>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</si>
  <si>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</si>
  <si>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</si>
  <si>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</si>
  <si>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</si>
  <si>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</si>
  <si>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</si>
  <si>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</si>
  <si>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</si>
  <si>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</si>
  <si>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</si>
  <si>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</si>
  <si>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文化</t>
  </si>
  <si>
    <t>其他文化支出</t>
  </si>
  <si>
    <t>新闻出版广播影视</t>
  </si>
  <si>
    <t>社会保障和就业支出</t>
  </si>
  <si>
    <t>行政事业单位离退休</t>
  </si>
  <si>
    <t>财政对其他社会保险基金的补助</t>
  </si>
  <si>
    <t>医疗卫生与计划生育支出</t>
  </si>
  <si>
    <t>行政事业单位医疗</t>
  </si>
  <si>
    <t>住房保障支出</t>
  </si>
  <si>
    <t>住房改革支出</t>
  </si>
  <si>
    <t>合 计</t>
  </si>
  <si>
    <t>表8：</t>
  </si>
  <si>
    <t>部门支出总表</t>
  </si>
  <si>
    <t>上缴上级支出</t>
  </si>
  <si>
    <t>事业单位经营支出</t>
  </si>
  <si>
    <t>对下级单位
补助支出</t>
  </si>
  <si>
    <t>合　计</t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</si>
  <si>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</si>
  <si>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伙食补助费</t>
  </si>
  <si>
    <t>职工基本医疗保险缴费</t>
  </si>
  <si>
    <t>公务员医疗补助缴费</t>
  </si>
  <si>
    <t>商品服务支出</t>
  </si>
  <si>
    <t>退休费</t>
  </si>
  <si>
    <t>其他对个人和家庭补助支出</t>
  </si>
  <si>
    <t>一、文化体育与传媒</t>
  </si>
  <si>
    <t>二、社会保障与就业</t>
  </si>
  <si>
    <t>三、医疗卫生与计划生育支出</t>
  </si>
  <si>
    <t>四、住房保障支出</t>
  </si>
  <si>
    <t>未归口管理的行政单位离退休</t>
  </si>
  <si>
    <t>机关事业单位基本养老保险缴费支出</t>
  </si>
  <si>
    <t>财政对其他社会保险基金的补助</t>
  </si>
  <si>
    <t>财政对失业保险基金补助</t>
  </si>
  <si>
    <t>财政对工伤保险基金补助</t>
  </si>
  <si>
    <t>财政对生育保险基金的补助</t>
  </si>
  <si>
    <t>行政单位医疗</t>
  </si>
  <si>
    <t>公务员医疗补助</t>
  </si>
  <si>
    <t>住房公积金</t>
  </si>
  <si>
    <t>注：2018年本单位无政府性基金预算安排，故本表无数据。</t>
  </si>
  <si>
    <t>-</t>
  </si>
  <si>
    <t xml:space="preserve"> 2017年预算执行数</t>
  </si>
  <si>
    <t>类</t>
  </si>
  <si>
    <t>款</t>
  </si>
  <si>
    <t>部门预算经济分类</t>
  </si>
  <si>
    <r>
      <t>0</t>
    </r>
    <r>
      <rPr>
        <sz val="10.5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</si>
  <si>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2</t>
    </r>
  </si>
  <si>
    <r>
      <t>0</t>
    </r>
    <r>
      <rPr>
        <sz val="10.5"/>
        <color indexed="8"/>
        <rFont val="宋体"/>
        <family val="0"/>
      </rPr>
      <t>3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</si>
  <si>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</si>
  <si>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</si>
  <si>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1</t>
    </r>
    <r>
      <rPr>
        <sz val="10.5"/>
        <color indexed="8"/>
        <rFont val="宋体"/>
        <family val="0"/>
      </rPr>
      <t>0</t>
    </r>
  </si>
  <si>
    <r>
      <t>1</t>
    </r>
    <r>
      <rPr>
        <sz val="10.5"/>
        <color indexed="8"/>
        <rFont val="宋体"/>
        <family val="0"/>
      </rPr>
      <t>1</t>
    </r>
  </si>
  <si>
    <r>
      <t>1</t>
    </r>
    <r>
      <rPr>
        <sz val="10.5"/>
        <color indexed="8"/>
        <rFont val="宋体"/>
        <family val="0"/>
      </rPr>
      <t>2</t>
    </r>
  </si>
  <si>
    <r>
      <t>1</t>
    </r>
    <r>
      <rPr>
        <sz val="10.5"/>
        <color indexed="8"/>
        <rFont val="宋体"/>
        <family val="0"/>
      </rPr>
      <t>3</t>
    </r>
  </si>
  <si>
    <r>
      <t>9</t>
    </r>
    <r>
      <rPr>
        <sz val="10.5"/>
        <color indexed="8"/>
        <rFont val="宋体"/>
        <family val="0"/>
      </rPr>
      <t>9</t>
    </r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</si>
  <si>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</si>
  <si>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7</t>
    </r>
  </si>
  <si>
    <r>
      <t>1</t>
    </r>
    <r>
      <rPr>
        <sz val="10.5"/>
        <color indexed="8"/>
        <rFont val="宋体"/>
        <family val="0"/>
      </rPr>
      <t>6</t>
    </r>
  </si>
  <si>
    <r>
      <t>1</t>
    </r>
    <r>
      <rPr>
        <sz val="10.5"/>
        <color indexed="8"/>
        <rFont val="宋体"/>
        <family val="0"/>
      </rPr>
      <t>7</t>
    </r>
  </si>
  <si>
    <r>
      <t>2</t>
    </r>
    <r>
      <rPr>
        <sz val="10.5"/>
        <color indexed="8"/>
        <rFont val="宋体"/>
        <family val="0"/>
      </rPr>
      <t>8</t>
    </r>
  </si>
  <si>
    <r>
      <t>2</t>
    </r>
    <r>
      <rPr>
        <sz val="10.5"/>
        <color indexed="8"/>
        <rFont val="宋体"/>
        <family val="0"/>
      </rPr>
      <t>9</t>
    </r>
  </si>
  <si>
    <r>
      <t>3</t>
    </r>
    <r>
      <rPr>
        <sz val="10.5"/>
        <color indexed="8"/>
        <rFont val="宋体"/>
        <family val="0"/>
      </rPr>
      <t>1</t>
    </r>
  </si>
  <si>
    <t>政府预算经济分类</t>
  </si>
  <si>
    <t>科目编码</t>
  </si>
  <si>
    <t>科目名称</t>
  </si>
  <si>
    <t>合计</t>
  </si>
  <si>
    <t>类</t>
  </si>
  <si>
    <t>款</t>
  </si>
  <si>
    <t>表3：</t>
  </si>
  <si>
    <t>机关工资福利支出</t>
  </si>
  <si>
    <r>
      <t>0</t>
    </r>
    <r>
      <rPr>
        <sz val="11"/>
        <color indexed="8"/>
        <rFont val="宋体"/>
        <family val="0"/>
      </rPr>
      <t>1</t>
    </r>
  </si>
  <si>
    <t>工资奖金津补贴</t>
  </si>
  <si>
    <r>
      <t>0</t>
    </r>
    <r>
      <rPr>
        <sz val="11"/>
        <color indexed="8"/>
        <rFont val="宋体"/>
        <family val="0"/>
      </rPr>
      <t>2</t>
    </r>
  </si>
  <si>
    <t>社保保障缴费</t>
  </si>
  <si>
    <r>
      <t>0</t>
    </r>
    <r>
      <rPr>
        <sz val="11"/>
        <color indexed="8"/>
        <rFont val="宋体"/>
        <family val="0"/>
      </rPr>
      <t>3</t>
    </r>
  </si>
  <si>
    <r>
      <t>9</t>
    </r>
    <r>
      <rPr>
        <sz val="11"/>
        <color indexed="8"/>
        <rFont val="宋体"/>
        <family val="0"/>
      </rPr>
      <t>9</t>
    </r>
  </si>
  <si>
    <t>机关商品和服务支出</t>
  </si>
  <si>
    <t>办公经费</t>
  </si>
  <si>
    <t>06</t>
  </si>
  <si>
    <r>
      <t>0</t>
    </r>
    <r>
      <rPr>
        <sz val="11"/>
        <color indexed="8"/>
        <rFont val="宋体"/>
        <family val="0"/>
      </rPr>
      <t>8</t>
    </r>
  </si>
  <si>
    <t>对个人和家庭的补助</t>
  </si>
  <si>
    <r>
      <t>0</t>
    </r>
    <r>
      <rPr>
        <sz val="11"/>
        <color indexed="8"/>
        <rFont val="宋体"/>
        <family val="0"/>
      </rPr>
      <t>5</t>
    </r>
  </si>
  <si>
    <t>离退休费</t>
  </si>
  <si>
    <t>其他对个人和家庭的补助</t>
  </si>
  <si>
    <t>合计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</si>
</sst>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0000"/>
    <numFmt numFmtId="186" formatCode="#,##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3" borderId="5" applyNumberFormat="0" applyAlignment="0" applyProtection="0"/>
    <xf numFmtId="0" fontId="40" fillId="3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33" borderId="8" applyNumberFormat="0" applyAlignment="0" applyProtection="0"/>
    <xf numFmtId="0" fontId="46" fillId="42" borderId="5" applyNumberFormat="0" applyAlignment="0" applyProtection="0"/>
    <xf numFmtId="0" fontId="47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0" borderId="0" applyNumberFormat="0" applyBorder="0" applyAlignment="0" applyProtection="0"/>
    <xf numFmtId="0" fontId="0" fillId="47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justify" vertical="center"/>
    </xf>
    <xf numFmtId="0" fontId="50" fillId="0" borderId="11" xfId="0" applyFont="1" applyBorder="1" applyAlignment="1">
      <alignment horizontal="left" vertical="center"/>
    </xf>
    <xf numFmtId="185" fontId="5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vertical="center" wrapText="1"/>
    </xf>
    <xf numFmtId="186" fontId="5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6" fontId="54" fillId="0" borderId="10" xfId="0" applyNumberFormat="1" applyFont="1" applyBorder="1" applyAlignment="1">
      <alignment horizontal="center" vertical="center" wrapText="1"/>
    </xf>
    <xf numFmtId="186" fontId="0" fillId="0" borderId="10" xfId="58" applyNumberFormat="1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5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54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2 2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5" sqref="E15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19.421875" style="0" customWidth="1"/>
  </cols>
  <sheetData>
    <row r="1" spans="1:3" ht="22.5">
      <c r="A1" s="1" t="s">
        <v>0</v>
      </c>
      <c r="C1" s="11" t="s">
        <v>1</v>
      </c>
    </row>
    <row r="2" spans="1:6" ht="18.75">
      <c r="A2" s="57" t="s">
        <v>2</v>
      </c>
      <c r="B2" s="58"/>
      <c r="C2" s="23"/>
      <c r="D2" s="23"/>
      <c r="E2" s="59" t="s">
        <v>3</v>
      </c>
      <c r="F2" s="59"/>
    </row>
    <row r="3" spans="1:6" ht="21" customHeight="1">
      <c r="A3" s="60" t="s">
        <v>4</v>
      </c>
      <c r="B3" s="61"/>
      <c r="C3" s="60" t="s">
        <v>5</v>
      </c>
      <c r="D3" s="62"/>
      <c r="E3" s="62"/>
      <c r="F3" s="61"/>
    </row>
    <row r="4" spans="1:6" ht="25.5">
      <c r="A4" s="7" t="s">
        <v>6</v>
      </c>
      <c r="B4" s="7" t="s">
        <v>7</v>
      </c>
      <c r="C4" s="7" t="s">
        <v>6</v>
      </c>
      <c r="D4" s="7" t="s">
        <v>8</v>
      </c>
      <c r="E4" s="7" t="s">
        <v>9</v>
      </c>
      <c r="F4" s="7" t="s">
        <v>10</v>
      </c>
    </row>
    <row r="5" spans="1:6" ht="33.75" customHeight="1">
      <c r="A5" s="7" t="s">
        <v>11</v>
      </c>
      <c r="B5" s="7">
        <v>2480.104178</v>
      </c>
      <c r="C5" s="7" t="s">
        <v>12</v>
      </c>
      <c r="D5" s="7">
        <v>2480.1041779999996</v>
      </c>
      <c r="E5" s="7">
        <v>2480.1041779999996</v>
      </c>
      <c r="F5" s="7">
        <v>0</v>
      </c>
    </row>
    <row r="6" spans="1:6" ht="33.75" customHeight="1">
      <c r="A6" s="36" t="s">
        <v>13</v>
      </c>
      <c r="B6" s="17">
        <v>836.38</v>
      </c>
      <c r="C6" s="36" t="s">
        <v>14</v>
      </c>
      <c r="D6" s="17">
        <v>2336.904178</v>
      </c>
      <c r="E6" s="17">
        <v>2336.904178</v>
      </c>
      <c r="F6" s="17">
        <v>0</v>
      </c>
    </row>
    <row r="7" spans="1:6" ht="33.75" customHeight="1">
      <c r="A7" s="36" t="s">
        <v>15</v>
      </c>
      <c r="B7" s="17">
        <v>0</v>
      </c>
      <c r="C7" s="36" t="s">
        <v>16</v>
      </c>
      <c r="D7" s="17">
        <v>69.1</v>
      </c>
      <c r="E7" s="17">
        <v>69.1</v>
      </c>
      <c r="F7" s="17">
        <v>0</v>
      </c>
    </row>
    <row r="8" spans="1:6" ht="33.75" customHeight="1">
      <c r="A8" s="17"/>
      <c r="B8" s="17"/>
      <c r="C8" s="36" t="s">
        <v>17</v>
      </c>
      <c r="D8" s="17">
        <v>35.36</v>
      </c>
      <c r="E8" s="17">
        <v>35.36</v>
      </c>
      <c r="F8" s="17">
        <v>0</v>
      </c>
    </row>
    <row r="9" spans="1:6" ht="33.75" customHeight="1">
      <c r="A9" s="17" t="s">
        <v>18</v>
      </c>
      <c r="B9" s="17"/>
      <c r="C9" s="36" t="s">
        <v>19</v>
      </c>
      <c r="D9" s="17">
        <v>38.74</v>
      </c>
      <c r="E9" s="17">
        <v>38.74</v>
      </c>
      <c r="F9" s="17">
        <v>0</v>
      </c>
    </row>
    <row r="10" spans="1:6" ht="33.75" customHeight="1">
      <c r="A10" s="36" t="s">
        <v>13</v>
      </c>
      <c r="B10" s="24">
        <v>1643.724178</v>
      </c>
      <c r="C10" s="17"/>
      <c r="D10" s="25"/>
      <c r="E10" s="25"/>
      <c r="F10" s="17"/>
    </row>
    <row r="11" spans="1:6" ht="33.75" customHeight="1">
      <c r="A11" s="36" t="s">
        <v>15</v>
      </c>
      <c r="B11" s="17">
        <v>0</v>
      </c>
      <c r="C11" s="17"/>
      <c r="D11" s="17"/>
      <c r="E11" s="17"/>
      <c r="F11" s="17"/>
    </row>
    <row r="12" spans="1:6" ht="33.75" customHeight="1">
      <c r="A12" s="17"/>
      <c r="B12" s="17"/>
      <c r="C12" s="17" t="s">
        <v>21</v>
      </c>
      <c r="D12" s="17">
        <v>0</v>
      </c>
      <c r="E12" s="17">
        <v>0</v>
      </c>
      <c r="F12" s="17">
        <v>0</v>
      </c>
    </row>
    <row r="13" spans="1:6" ht="33.75" customHeight="1">
      <c r="A13" s="17" t="s">
        <v>22</v>
      </c>
      <c r="B13" s="17">
        <f>B6+B10</f>
        <v>2480.104178</v>
      </c>
      <c r="C13" s="17" t="s">
        <v>23</v>
      </c>
      <c r="D13" s="17">
        <f>SUM(D6:D12)</f>
        <v>2480.1041779999996</v>
      </c>
      <c r="E13" s="17">
        <f>SUM(E6:E12)</f>
        <v>2480.1041779999996</v>
      </c>
      <c r="F13" s="17">
        <v>0</v>
      </c>
    </row>
    <row r="14" ht="22.5">
      <c r="A14" s="11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9.851562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6.7109375" style="0" customWidth="1"/>
  </cols>
  <sheetData>
    <row r="1" spans="1:6" ht="36" customHeight="1">
      <c r="A1" s="1" t="s">
        <v>24</v>
      </c>
      <c r="B1" s="4"/>
      <c r="C1" s="2" t="s">
        <v>25</v>
      </c>
      <c r="D1" s="4"/>
      <c r="E1" s="4"/>
      <c r="F1" s="4"/>
    </row>
    <row r="2" spans="1:6" ht="16.5" customHeight="1">
      <c r="A2" s="63" t="s">
        <v>26</v>
      </c>
      <c r="B2" s="64"/>
      <c r="C2" s="64"/>
      <c r="D2" s="64"/>
      <c r="E2" s="64"/>
      <c r="F2" s="64"/>
    </row>
    <row r="3" spans="1:6" ht="36" customHeight="1">
      <c r="A3" s="65" t="s">
        <v>27</v>
      </c>
      <c r="B3" s="65"/>
      <c r="C3" s="65" t="s">
        <v>127</v>
      </c>
      <c r="D3" s="65"/>
      <c r="E3" s="65"/>
      <c r="F3" s="65" t="s">
        <v>28</v>
      </c>
    </row>
    <row r="4" spans="1:6" ht="39.75" customHeight="1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65"/>
    </row>
    <row r="5" spans="1:6" ht="13.5">
      <c r="A5" s="38">
        <v>207</v>
      </c>
      <c r="B5" s="38" t="s">
        <v>84</v>
      </c>
      <c r="C5" s="31">
        <f>SUM(C6)</f>
        <v>693.1800000000001</v>
      </c>
      <c r="D5" s="31">
        <f>SUM(D6)</f>
        <v>459.89000000000004</v>
      </c>
      <c r="E5" s="31">
        <f>SUM(E6)</f>
        <v>233.29</v>
      </c>
      <c r="F5" s="7"/>
    </row>
    <row r="6" spans="1:6" ht="25.5">
      <c r="A6" s="35">
        <v>20704</v>
      </c>
      <c r="B6" s="35" t="s">
        <v>112</v>
      </c>
      <c r="C6" s="29">
        <f>SUM(C7:C9)</f>
        <v>693.1800000000001</v>
      </c>
      <c r="D6" s="29">
        <f>SUM(D7:D9)</f>
        <v>459.89000000000004</v>
      </c>
      <c r="E6" s="29">
        <f>SUM(E7:E9)</f>
        <v>233.29</v>
      </c>
      <c r="F6" s="7"/>
    </row>
    <row r="7" spans="1:6" ht="13.5">
      <c r="A7" s="35">
        <v>2070401</v>
      </c>
      <c r="B7" s="35" t="s">
        <v>34</v>
      </c>
      <c r="C7" s="29">
        <f>SUM(D7:E7)</f>
        <v>488.72</v>
      </c>
      <c r="D7" s="32">
        <v>459.89000000000004</v>
      </c>
      <c r="E7" s="33">
        <v>28.83</v>
      </c>
      <c r="F7" s="7"/>
    </row>
    <row r="8" spans="1:6" ht="13.5">
      <c r="A8" s="35">
        <v>2070405</v>
      </c>
      <c r="B8" s="35" t="s">
        <v>35</v>
      </c>
      <c r="C8" s="7">
        <v>4.46</v>
      </c>
      <c r="D8" s="7">
        <v>0</v>
      </c>
      <c r="E8" s="7">
        <v>4.46</v>
      </c>
      <c r="F8" s="7"/>
    </row>
    <row r="9" spans="1:6" ht="25.5">
      <c r="A9" s="35">
        <v>2070499</v>
      </c>
      <c r="B9" s="35" t="s">
        <v>36</v>
      </c>
      <c r="C9" s="7">
        <v>200</v>
      </c>
      <c r="D9" s="7">
        <v>0</v>
      </c>
      <c r="E9" s="7">
        <v>200</v>
      </c>
      <c r="F9" s="7"/>
    </row>
    <row r="10" spans="1:6" ht="25.5">
      <c r="A10" s="38">
        <v>208</v>
      </c>
      <c r="B10" s="38" t="s">
        <v>113</v>
      </c>
      <c r="C10" s="30">
        <v>69.1</v>
      </c>
      <c r="D10" s="30">
        <v>69.1</v>
      </c>
      <c r="E10" s="30">
        <v>0</v>
      </c>
      <c r="F10" s="7"/>
    </row>
    <row r="11" spans="1:6" ht="25.5">
      <c r="A11" s="35">
        <v>20805</v>
      </c>
      <c r="B11" s="35" t="s">
        <v>114</v>
      </c>
      <c r="C11" s="7">
        <v>66.07</v>
      </c>
      <c r="D11" s="7">
        <v>66.07</v>
      </c>
      <c r="E11" s="7">
        <v>0</v>
      </c>
      <c r="F11" s="7"/>
    </row>
    <row r="12" spans="1:6" ht="25.5">
      <c r="A12" s="35">
        <v>2080504</v>
      </c>
      <c r="B12" s="35" t="s">
        <v>40</v>
      </c>
      <c r="C12" s="7">
        <v>0.3</v>
      </c>
      <c r="D12" s="7">
        <v>0.3</v>
      </c>
      <c r="E12" s="7">
        <v>0</v>
      </c>
      <c r="F12" s="7"/>
    </row>
    <row r="13" spans="1:6" ht="38.25">
      <c r="A13" s="35">
        <v>2080505</v>
      </c>
      <c r="B13" s="35" t="s">
        <v>41</v>
      </c>
      <c r="C13" s="7">
        <v>65.77</v>
      </c>
      <c r="D13" s="7">
        <v>65.77</v>
      </c>
      <c r="E13" s="7">
        <v>0</v>
      </c>
      <c r="F13" s="7"/>
    </row>
    <row r="14" spans="1:6" ht="25.5">
      <c r="A14" s="35">
        <v>20827</v>
      </c>
      <c r="B14" s="35" t="s">
        <v>115</v>
      </c>
      <c r="C14" s="7">
        <v>3.03</v>
      </c>
      <c r="D14" s="7">
        <v>3.03</v>
      </c>
      <c r="E14" s="7">
        <v>0</v>
      </c>
      <c r="F14" s="7"/>
    </row>
    <row r="15" spans="1:6" ht="25.5">
      <c r="A15" s="35">
        <v>2082701</v>
      </c>
      <c r="B15" s="35" t="s">
        <v>37</v>
      </c>
      <c r="C15" s="7">
        <v>0.07</v>
      </c>
      <c r="D15" s="7">
        <v>0.07</v>
      </c>
      <c r="E15" s="7">
        <v>0</v>
      </c>
      <c r="F15" s="7"/>
    </row>
    <row r="16" spans="1:6" ht="25.5">
      <c r="A16" s="35">
        <v>2082702</v>
      </c>
      <c r="B16" s="35" t="s">
        <v>38</v>
      </c>
      <c r="C16" s="7">
        <v>0.66</v>
      </c>
      <c r="D16" s="7">
        <v>0.66</v>
      </c>
      <c r="E16" s="7">
        <v>0</v>
      </c>
      <c r="F16" s="7"/>
    </row>
    <row r="17" spans="1:6" ht="25.5">
      <c r="A17" s="35">
        <v>2082703</v>
      </c>
      <c r="B17" s="35" t="s">
        <v>39</v>
      </c>
      <c r="C17" s="7">
        <v>2.3</v>
      </c>
      <c r="D17" s="7">
        <v>2.3</v>
      </c>
      <c r="E17" s="7">
        <v>0</v>
      </c>
      <c r="F17" s="7"/>
    </row>
    <row r="18" spans="1:6" ht="25.5">
      <c r="A18" s="38">
        <v>210</v>
      </c>
      <c r="B18" s="38" t="s">
        <v>116</v>
      </c>
      <c r="C18" s="30">
        <v>35.36</v>
      </c>
      <c r="D18" s="30">
        <v>35.36</v>
      </c>
      <c r="E18" s="30">
        <v>0</v>
      </c>
      <c r="F18" s="7"/>
    </row>
    <row r="19" spans="1:6" ht="25.5">
      <c r="A19" s="35">
        <v>21011</v>
      </c>
      <c r="B19" s="35" t="s">
        <v>117</v>
      </c>
      <c r="C19" s="7">
        <v>35.36</v>
      </c>
      <c r="D19" s="7">
        <v>35.36</v>
      </c>
      <c r="E19" s="7">
        <v>0</v>
      </c>
      <c r="F19" s="7"/>
    </row>
    <row r="20" spans="1:6" ht="13.5">
      <c r="A20" s="35">
        <v>2101101</v>
      </c>
      <c r="B20" s="35" t="s">
        <v>42</v>
      </c>
      <c r="C20" s="7">
        <v>26.31</v>
      </c>
      <c r="D20" s="7">
        <v>26.31</v>
      </c>
      <c r="E20" s="7">
        <v>0</v>
      </c>
      <c r="F20" s="7"/>
    </row>
    <row r="21" spans="1:6" ht="13.5">
      <c r="A21" s="35">
        <v>2101103</v>
      </c>
      <c r="B21" s="35" t="s">
        <v>43</v>
      </c>
      <c r="C21" s="7">
        <v>9.05</v>
      </c>
      <c r="D21" s="7">
        <v>9.05</v>
      </c>
      <c r="E21" s="7">
        <v>0</v>
      </c>
      <c r="F21" s="7"/>
    </row>
    <row r="22" spans="1:6" ht="13.5">
      <c r="A22" s="38">
        <v>221</v>
      </c>
      <c r="B22" s="38" t="s">
        <v>118</v>
      </c>
      <c r="C22" s="30">
        <v>38.74</v>
      </c>
      <c r="D22" s="30">
        <v>38.74</v>
      </c>
      <c r="E22" s="7">
        <v>0</v>
      </c>
      <c r="F22" s="7"/>
    </row>
    <row r="23" spans="1:6" ht="13.5">
      <c r="A23" s="35">
        <v>22102</v>
      </c>
      <c r="B23" s="35" t="s">
        <v>119</v>
      </c>
      <c r="C23" s="7">
        <v>38.74</v>
      </c>
      <c r="D23" s="7">
        <v>38.74</v>
      </c>
      <c r="E23" s="7">
        <v>0</v>
      </c>
      <c r="F23" s="7"/>
    </row>
    <row r="24" spans="1:6" ht="13.5">
      <c r="A24" s="35">
        <v>2210201</v>
      </c>
      <c r="B24" s="35" t="s">
        <v>44</v>
      </c>
      <c r="C24" s="7">
        <v>38.74</v>
      </c>
      <c r="D24" s="7">
        <v>38.74</v>
      </c>
      <c r="E24" s="7">
        <v>0</v>
      </c>
      <c r="F24" s="7"/>
    </row>
    <row r="25" spans="1:6" ht="45" customHeight="1">
      <c r="A25" s="7" t="s">
        <v>8</v>
      </c>
      <c r="B25" s="7" t="s">
        <v>20</v>
      </c>
      <c r="C25" s="31">
        <f>SUM(C22,C18,C10,C5)</f>
        <v>836.3800000000001</v>
      </c>
      <c r="D25" s="31">
        <f>SUM(D22,D18,D10,D5)</f>
        <v>603.09</v>
      </c>
      <c r="E25" s="31">
        <f>SUM(E22,E18,E10,E5)</f>
        <v>233.29</v>
      </c>
      <c r="F25" s="7"/>
    </row>
    <row r="26" spans="1:6" ht="13.5">
      <c r="A26" s="66" t="s">
        <v>45</v>
      </c>
      <c r="B26" s="67"/>
      <c r="C26" s="67"/>
      <c r="D26" s="67"/>
      <c r="E26" s="67"/>
      <c r="F26" s="67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G15" sqref="G15"/>
    </sheetView>
  </sheetViews>
  <sheetFormatPr defaultColWidth="9.00390625" defaultRowHeight="15"/>
  <cols>
    <col min="1" max="1" width="5.00390625" style="0" customWidth="1"/>
    <col min="2" max="2" width="3.7109375" style="0" customWidth="1"/>
    <col min="3" max="3" width="18.421875" style="0" customWidth="1"/>
    <col min="4" max="4" width="7.8515625" style="0" customWidth="1"/>
    <col min="5" max="5" width="4.421875" style="0" customWidth="1"/>
    <col min="6" max="6" width="4.57421875" style="0" customWidth="1"/>
    <col min="7" max="7" width="23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6.00390625" style="0" customWidth="1"/>
  </cols>
  <sheetData>
    <row r="1" spans="1:11" ht="30" customHeight="1">
      <c r="A1" s="49" t="s">
        <v>176</v>
      </c>
      <c r="C1" s="76" t="s">
        <v>46</v>
      </c>
      <c r="D1" s="76"/>
      <c r="E1" s="76"/>
      <c r="F1" s="76"/>
      <c r="G1" s="76"/>
      <c r="H1" s="76"/>
      <c r="I1" s="76"/>
      <c r="J1" s="76"/>
      <c r="K1" s="76"/>
    </row>
    <row r="2" spans="6:11" ht="21" customHeight="1">
      <c r="F2" s="22"/>
      <c r="J2" s="73" t="s">
        <v>3</v>
      </c>
      <c r="K2" s="73"/>
    </row>
    <row r="3" spans="1:11" ht="22.5" customHeight="1">
      <c r="A3" s="75" t="s">
        <v>170</v>
      </c>
      <c r="B3" s="74"/>
      <c r="C3" s="74"/>
      <c r="D3" s="74"/>
      <c r="E3" s="74" t="s">
        <v>152</v>
      </c>
      <c r="F3" s="74"/>
      <c r="G3" s="74"/>
      <c r="H3" s="74"/>
      <c r="I3" s="74"/>
      <c r="J3" s="74"/>
      <c r="K3" s="65" t="s">
        <v>28</v>
      </c>
    </row>
    <row r="4" spans="1:11" ht="22.5" customHeight="1">
      <c r="A4" s="75" t="s">
        <v>171</v>
      </c>
      <c r="B4" s="75"/>
      <c r="C4" s="75" t="s">
        <v>172</v>
      </c>
      <c r="D4" s="75" t="s">
        <v>173</v>
      </c>
      <c r="E4" s="65" t="s">
        <v>29</v>
      </c>
      <c r="F4" s="65"/>
      <c r="G4" s="65" t="s">
        <v>30</v>
      </c>
      <c r="H4" s="65" t="s">
        <v>8</v>
      </c>
      <c r="I4" s="65" t="s">
        <v>47</v>
      </c>
      <c r="J4" s="65" t="s">
        <v>48</v>
      </c>
      <c r="K4" s="65"/>
    </row>
    <row r="5" spans="1:11" ht="22.5" customHeight="1">
      <c r="A5" s="47" t="s">
        <v>174</v>
      </c>
      <c r="B5" s="47" t="s">
        <v>175</v>
      </c>
      <c r="C5" s="75"/>
      <c r="D5" s="75"/>
      <c r="E5" s="8" t="s">
        <v>150</v>
      </c>
      <c r="F5" s="39" t="s">
        <v>151</v>
      </c>
      <c r="G5" s="65"/>
      <c r="H5" s="65"/>
      <c r="I5" s="65"/>
      <c r="J5" s="65"/>
      <c r="K5" s="65"/>
    </row>
    <row r="6" spans="1:11" ht="22.5" customHeight="1">
      <c r="A6" s="8">
        <v>501</v>
      </c>
      <c r="B6" s="44"/>
      <c r="C6" s="50" t="s">
        <v>177</v>
      </c>
      <c r="D6" s="8">
        <f>SUM(D7:D16)</f>
        <v>516.44</v>
      </c>
      <c r="E6" s="48">
        <v>301</v>
      </c>
      <c r="F6" s="38"/>
      <c r="G6" s="38" t="s">
        <v>49</v>
      </c>
      <c r="H6" s="30">
        <f>SUM(H7:H16)</f>
        <v>516.4399999999999</v>
      </c>
      <c r="I6" s="30">
        <f>SUM(I7:I16)</f>
        <v>516.4399999999999</v>
      </c>
      <c r="J6" s="30">
        <f>SUM(J7:J16)</f>
        <v>0</v>
      </c>
      <c r="K6" s="39"/>
    </row>
    <row r="7" spans="1:11" ht="22.5" customHeight="1">
      <c r="A7" s="68"/>
      <c r="B7" s="71" t="s">
        <v>178</v>
      </c>
      <c r="C7" s="77" t="s">
        <v>179</v>
      </c>
      <c r="D7" s="68">
        <f>SUM(I7:I9)</f>
        <v>327.96999999999997</v>
      </c>
      <c r="E7" s="68"/>
      <c r="F7" s="46" t="s">
        <v>153</v>
      </c>
      <c r="G7" s="35" t="s">
        <v>50</v>
      </c>
      <c r="H7" s="39">
        <f aca="true" t="shared" si="0" ref="H7:H30">I7+J7</f>
        <v>92.17</v>
      </c>
      <c r="I7" s="39">
        <v>92.17</v>
      </c>
      <c r="J7" s="39">
        <v>0</v>
      </c>
      <c r="K7" s="39"/>
    </row>
    <row r="8" spans="1:11" ht="22.5" customHeight="1">
      <c r="A8" s="69"/>
      <c r="B8" s="80"/>
      <c r="C8" s="78"/>
      <c r="D8" s="69"/>
      <c r="E8" s="69"/>
      <c r="F8" s="46" t="s">
        <v>154</v>
      </c>
      <c r="G8" s="35" t="s">
        <v>51</v>
      </c>
      <c r="H8" s="39">
        <f t="shared" si="0"/>
        <v>208.4</v>
      </c>
      <c r="I8" s="39">
        <v>208.4</v>
      </c>
      <c r="J8" s="39">
        <v>0</v>
      </c>
      <c r="K8" s="39"/>
    </row>
    <row r="9" spans="1:11" ht="22.5" customHeight="1">
      <c r="A9" s="69"/>
      <c r="B9" s="72"/>
      <c r="C9" s="79"/>
      <c r="D9" s="70"/>
      <c r="E9" s="69"/>
      <c r="F9" s="46" t="s">
        <v>155</v>
      </c>
      <c r="G9" s="35" t="s">
        <v>52</v>
      </c>
      <c r="H9" s="39">
        <f t="shared" si="0"/>
        <v>27.4</v>
      </c>
      <c r="I9" s="39">
        <v>27.4</v>
      </c>
      <c r="J9" s="39">
        <v>0</v>
      </c>
      <c r="K9" s="39"/>
    </row>
    <row r="10" spans="1:11" ht="22.5" customHeight="1">
      <c r="A10" s="69"/>
      <c r="B10" s="71" t="s">
        <v>180</v>
      </c>
      <c r="C10" s="77" t="s">
        <v>181</v>
      </c>
      <c r="D10" s="68">
        <f>SUM(H10:H13)</f>
        <v>104.16</v>
      </c>
      <c r="E10" s="69"/>
      <c r="F10" s="46" t="s">
        <v>157</v>
      </c>
      <c r="G10" s="35" t="s">
        <v>53</v>
      </c>
      <c r="H10" s="39">
        <f t="shared" si="0"/>
        <v>65.77</v>
      </c>
      <c r="I10" s="39">
        <v>65.77</v>
      </c>
      <c r="J10" s="39">
        <v>0</v>
      </c>
      <c r="K10" s="39"/>
    </row>
    <row r="11" spans="1:11" ht="22.5" customHeight="1">
      <c r="A11" s="69"/>
      <c r="B11" s="80"/>
      <c r="C11" s="78"/>
      <c r="D11" s="69"/>
      <c r="E11" s="69"/>
      <c r="F11" s="46" t="s">
        <v>158</v>
      </c>
      <c r="G11" s="35" t="s">
        <v>129</v>
      </c>
      <c r="H11" s="39">
        <f t="shared" si="0"/>
        <v>26.31</v>
      </c>
      <c r="I11" s="39">
        <v>26.31</v>
      </c>
      <c r="J11" s="39">
        <v>0</v>
      </c>
      <c r="K11" s="39"/>
    </row>
    <row r="12" spans="1:11" ht="22.5" customHeight="1">
      <c r="A12" s="69"/>
      <c r="B12" s="80"/>
      <c r="C12" s="78"/>
      <c r="D12" s="69"/>
      <c r="E12" s="69"/>
      <c r="F12" s="46" t="s">
        <v>159</v>
      </c>
      <c r="G12" s="35" t="s">
        <v>130</v>
      </c>
      <c r="H12" s="39">
        <f t="shared" si="0"/>
        <v>9.05</v>
      </c>
      <c r="I12" s="39">
        <v>9.05</v>
      </c>
      <c r="J12" s="39">
        <v>0</v>
      </c>
      <c r="K12" s="39"/>
    </row>
    <row r="13" spans="1:11" ht="22.5" customHeight="1">
      <c r="A13" s="69"/>
      <c r="B13" s="72"/>
      <c r="C13" s="79"/>
      <c r="D13" s="70"/>
      <c r="E13" s="69"/>
      <c r="F13" s="46" t="s">
        <v>160</v>
      </c>
      <c r="G13" s="35" t="s">
        <v>54</v>
      </c>
      <c r="H13" s="39">
        <f t="shared" si="0"/>
        <v>3.03</v>
      </c>
      <c r="I13" s="39">
        <v>3.03</v>
      </c>
      <c r="J13" s="39">
        <v>0</v>
      </c>
      <c r="K13" s="39"/>
    </row>
    <row r="14" spans="1:11" ht="22.5" customHeight="1">
      <c r="A14" s="69"/>
      <c r="B14" s="53" t="s">
        <v>182</v>
      </c>
      <c r="C14" s="50" t="s">
        <v>146</v>
      </c>
      <c r="D14" s="8">
        <v>38.74</v>
      </c>
      <c r="E14" s="69"/>
      <c r="F14" s="46" t="s">
        <v>161</v>
      </c>
      <c r="G14" s="35" t="s">
        <v>44</v>
      </c>
      <c r="H14" s="39">
        <f t="shared" si="0"/>
        <v>38.74</v>
      </c>
      <c r="I14" s="39">
        <v>38.74</v>
      </c>
      <c r="J14" s="39">
        <v>0</v>
      </c>
      <c r="K14" s="39"/>
    </row>
    <row r="15" spans="1:11" ht="22.5" customHeight="1">
      <c r="A15" s="69"/>
      <c r="B15" s="71" t="s">
        <v>183</v>
      </c>
      <c r="C15" s="68"/>
      <c r="D15" s="68">
        <f>SUM(H15:H16)</f>
        <v>45.57</v>
      </c>
      <c r="E15" s="69"/>
      <c r="F15" s="46" t="s">
        <v>156</v>
      </c>
      <c r="G15" s="35" t="s">
        <v>128</v>
      </c>
      <c r="H15" s="39">
        <f>I15+J15</f>
        <v>9.36</v>
      </c>
      <c r="I15" s="39">
        <v>9.36</v>
      </c>
      <c r="J15" s="39">
        <v>0</v>
      </c>
      <c r="K15" s="39"/>
    </row>
    <row r="16" spans="1:11" ht="22.5" customHeight="1">
      <c r="A16" s="70"/>
      <c r="B16" s="72"/>
      <c r="C16" s="70"/>
      <c r="D16" s="70"/>
      <c r="E16" s="70"/>
      <c r="F16" s="46" t="s">
        <v>162</v>
      </c>
      <c r="G16" s="35" t="s">
        <v>55</v>
      </c>
      <c r="H16" s="39">
        <f t="shared" si="0"/>
        <v>36.21</v>
      </c>
      <c r="I16" s="39">
        <v>36.21</v>
      </c>
      <c r="J16" s="39">
        <v>0</v>
      </c>
      <c r="K16" s="39"/>
    </row>
    <row r="17" spans="1:11" ht="22.5" customHeight="1">
      <c r="A17" s="44">
        <v>502</v>
      </c>
      <c r="B17" s="51"/>
      <c r="C17" s="50" t="s">
        <v>184</v>
      </c>
      <c r="D17" s="8">
        <v>47.47</v>
      </c>
      <c r="E17" s="48">
        <v>302</v>
      </c>
      <c r="F17" s="45"/>
      <c r="G17" s="38" t="s">
        <v>131</v>
      </c>
      <c r="H17" s="30">
        <f>SUM(H18:H30)</f>
        <v>47.47</v>
      </c>
      <c r="I17" s="30">
        <f>SUM(I18:I30)</f>
        <v>0</v>
      </c>
      <c r="J17" s="30">
        <f>SUM(J18:J30)</f>
        <v>47.47</v>
      </c>
      <c r="K17" s="39"/>
    </row>
    <row r="18" spans="1:11" ht="22.5" customHeight="1">
      <c r="A18" s="68"/>
      <c r="B18" s="71" t="s">
        <v>178</v>
      </c>
      <c r="C18" s="77" t="s">
        <v>185</v>
      </c>
      <c r="D18" s="68">
        <v>31.57</v>
      </c>
      <c r="E18" s="68"/>
      <c r="F18" s="46" t="s">
        <v>153</v>
      </c>
      <c r="G18" s="35" t="s">
        <v>56</v>
      </c>
      <c r="H18" s="39">
        <f t="shared" si="0"/>
        <v>5.29</v>
      </c>
      <c r="I18" s="39">
        <v>0</v>
      </c>
      <c r="J18" s="39">
        <v>5.29</v>
      </c>
      <c r="K18" s="39"/>
    </row>
    <row r="19" spans="1:11" ht="22.5" customHeight="1">
      <c r="A19" s="69"/>
      <c r="B19" s="80"/>
      <c r="C19" s="78"/>
      <c r="D19" s="69"/>
      <c r="E19" s="69"/>
      <c r="F19" s="46" t="s">
        <v>154</v>
      </c>
      <c r="G19" s="35" t="s">
        <v>57</v>
      </c>
      <c r="H19" s="39">
        <f t="shared" si="0"/>
        <v>1</v>
      </c>
      <c r="I19" s="39">
        <v>0</v>
      </c>
      <c r="J19" s="39">
        <v>1</v>
      </c>
      <c r="K19" s="39"/>
    </row>
    <row r="20" spans="1:11" ht="22.5" customHeight="1">
      <c r="A20" s="69"/>
      <c r="B20" s="80"/>
      <c r="C20" s="78"/>
      <c r="D20" s="69"/>
      <c r="E20" s="69"/>
      <c r="F20" s="46" t="s">
        <v>163</v>
      </c>
      <c r="G20" s="35" t="s">
        <v>58</v>
      </c>
      <c r="H20" s="39">
        <f t="shared" si="0"/>
        <v>0.55</v>
      </c>
      <c r="I20" s="39">
        <v>0</v>
      </c>
      <c r="J20" s="39">
        <v>0.55</v>
      </c>
      <c r="K20" s="39"/>
    </row>
    <row r="21" spans="1:11" ht="22.5" customHeight="1">
      <c r="A21" s="69"/>
      <c r="B21" s="80"/>
      <c r="C21" s="78"/>
      <c r="D21" s="69"/>
      <c r="E21" s="69"/>
      <c r="F21" s="46" t="s">
        <v>156</v>
      </c>
      <c r="G21" s="35" t="s">
        <v>59</v>
      </c>
      <c r="H21" s="39">
        <f t="shared" si="0"/>
        <v>0.97</v>
      </c>
      <c r="I21" s="39">
        <v>0</v>
      </c>
      <c r="J21" s="39">
        <v>0.97</v>
      </c>
      <c r="K21" s="39"/>
    </row>
    <row r="22" spans="1:11" ht="22.5" customHeight="1">
      <c r="A22" s="69"/>
      <c r="B22" s="80"/>
      <c r="C22" s="78"/>
      <c r="D22" s="69"/>
      <c r="E22" s="69"/>
      <c r="F22" s="46" t="s">
        <v>164</v>
      </c>
      <c r="G22" s="35" t="s">
        <v>60</v>
      </c>
      <c r="H22" s="39">
        <f t="shared" si="0"/>
        <v>1.99</v>
      </c>
      <c r="I22" s="39">
        <v>0</v>
      </c>
      <c r="J22" s="39">
        <v>1.99</v>
      </c>
      <c r="K22" s="39"/>
    </row>
    <row r="23" spans="1:11" ht="22.5" customHeight="1">
      <c r="A23" s="69"/>
      <c r="B23" s="80"/>
      <c r="C23" s="78"/>
      <c r="D23" s="69"/>
      <c r="E23" s="69"/>
      <c r="F23" s="46" t="s">
        <v>157</v>
      </c>
      <c r="G23" s="35" t="s">
        <v>61</v>
      </c>
      <c r="H23" s="39">
        <f t="shared" si="0"/>
        <v>1.13</v>
      </c>
      <c r="I23" s="39">
        <v>0</v>
      </c>
      <c r="J23" s="39">
        <v>1.13</v>
      </c>
      <c r="K23" s="39"/>
    </row>
    <row r="24" spans="1:11" ht="22.5" customHeight="1">
      <c r="A24" s="69"/>
      <c r="B24" s="80"/>
      <c r="C24" s="78"/>
      <c r="D24" s="69"/>
      <c r="E24" s="69"/>
      <c r="F24" s="46" t="s">
        <v>159</v>
      </c>
      <c r="G24" s="35" t="s">
        <v>62</v>
      </c>
      <c r="H24" s="39">
        <f t="shared" si="0"/>
        <v>11.76</v>
      </c>
      <c r="I24" s="39">
        <v>0</v>
      </c>
      <c r="J24" s="39">
        <v>11.76</v>
      </c>
      <c r="K24" s="39"/>
    </row>
    <row r="25" spans="1:11" ht="22.5" customHeight="1">
      <c r="A25" s="69"/>
      <c r="B25" s="80"/>
      <c r="C25" s="78"/>
      <c r="D25" s="69"/>
      <c r="E25" s="69"/>
      <c r="F25" s="46" t="s">
        <v>165</v>
      </c>
      <c r="G25" s="35" t="s">
        <v>63</v>
      </c>
      <c r="H25" s="39">
        <f t="shared" si="0"/>
        <v>1.51</v>
      </c>
      <c r="I25" s="39">
        <v>0</v>
      </c>
      <c r="J25" s="39">
        <v>1.51</v>
      </c>
      <c r="K25" s="39"/>
    </row>
    <row r="26" spans="1:11" ht="22.5" customHeight="1">
      <c r="A26" s="69"/>
      <c r="B26" s="80"/>
      <c r="C26" s="78"/>
      <c r="D26" s="69"/>
      <c r="E26" s="69"/>
      <c r="F26" s="46" t="s">
        <v>167</v>
      </c>
      <c r="G26" s="35" t="s">
        <v>65</v>
      </c>
      <c r="H26" s="39">
        <f t="shared" si="0"/>
        <v>7.24</v>
      </c>
      <c r="I26" s="39">
        <v>0</v>
      </c>
      <c r="J26" s="39">
        <v>7.24</v>
      </c>
      <c r="K26" s="39"/>
    </row>
    <row r="27" spans="1:11" ht="22.5" customHeight="1">
      <c r="A27" s="69"/>
      <c r="B27" s="72"/>
      <c r="C27" s="79"/>
      <c r="D27" s="70"/>
      <c r="E27" s="69"/>
      <c r="F27" s="46" t="s">
        <v>168</v>
      </c>
      <c r="G27" s="35" t="s">
        <v>66</v>
      </c>
      <c r="H27" s="39">
        <f t="shared" si="0"/>
        <v>0.13</v>
      </c>
      <c r="I27" s="39">
        <v>0</v>
      </c>
      <c r="J27" s="39">
        <v>0.13</v>
      </c>
      <c r="K27" s="39"/>
    </row>
    <row r="28" spans="1:11" ht="22.5" customHeight="1">
      <c r="A28" s="69"/>
      <c r="B28" s="54" t="s">
        <v>186</v>
      </c>
      <c r="C28" s="35" t="s">
        <v>64</v>
      </c>
      <c r="D28" s="39">
        <v>0.95</v>
      </c>
      <c r="E28" s="69"/>
      <c r="F28" s="46" t="s">
        <v>166</v>
      </c>
      <c r="G28" s="35" t="s">
        <v>64</v>
      </c>
      <c r="H28" s="39">
        <f>I28+J28</f>
        <v>0.95</v>
      </c>
      <c r="I28" s="39">
        <v>0</v>
      </c>
      <c r="J28" s="39">
        <v>0.95</v>
      </c>
      <c r="K28" s="39"/>
    </row>
    <row r="29" spans="1:11" ht="22.5" customHeight="1">
      <c r="A29" s="69"/>
      <c r="B29" s="52" t="s">
        <v>187</v>
      </c>
      <c r="C29" s="35" t="s">
        <v>67</v>
      </c>
      <c r="D29" s="8">
        <v>12</v>
      </c>
      <c r="E29" s="69"/>
      <c r="F29" s="46" t="s">
        <v>169</v>
      </c>
      <c r="G29" s="35" t="s">
        <v>67</v>
      </c>
      <c r="H29" s="39">
        <f t="shared" si="0"/>
        <v>12</v>
      </c>
      <c r="I29" s="39">
        <v>0</v>
      </c>
      <c r="J29" s="39">
        <v>12</v>
      </c>
      <c r="K29" s="39"/>
    </row>
    <row r="30" spans="1:11" ht="22.5" customHeight="1">
      <c r="A30" s="70"/>
      <c r="B30" s="52" t="s">
        <v>183</v>
      </c>
      <c r="C30" s="35" t="s">
        <v>68</v>
      </c>
      <c r="D30" s="8">
        <v>2.95</v>
      </c>
      <c r="E30" s="70"/>
      <c r="F30" s="46" t="s">
        <v>162</v>
      </c>
      <c r="G30" s="35" t="s">
        <v>68</v>
      </c>
      <c r="H30" s="39">
        <f t="shared" si="0"/>
        <v>2.95</v>
      </c>
      <c r="I30" s="39">
        <v>0</v>
      </c>
      <c r="J30" s="39">
        <v>2.95</v>
      </c>
      <c r="K30" s="39"/>
    </row>
    <row r="31" spans="1:11" ht="27.75" customHeight="1">
      <c r="A31" s="44">
        <v>509</v>
      </c>
      <c r="B31" s="51"/>
      <c r="C31" s="50" t="s">
        <v>188</v>
      </c>
      <c r="D31" s="8">
        <v>39.18</v>
      </c>
      <c r="E31" s="44">
        <v>303</v>
      </c>
      <c r="F31" s="45"/>
      <c r="G31" s="38" t="s">
        <v>69</v>
      </c>
      <c r="H31" s="30">
        <v>39.18</v>
      </c>
      <c r="I31" s="30">
        <v>39.18</v>
      </c>
      <c r="J31" s="30">
        <v>0</v>
      </c>
      <c r="K31" s="39"/>
    </row>
    <row r="32" spans="1:11" ht="22.5" customHeight="1">
      <c r="A32" s="68"/>
      <c r="B32" s="52" t="s">
        <v>189</v>
      </c>
      <c r="C32" s="50" t="s">
        <v>190</v>
      </c>
      <c r="D32" s="8">
        <v>0.3</v>
      </c>
      <c r="E32" s="74"/>
      <c r="F32" s="46" t="s">
        <v>154</v>
      </c>
      <c r="G32" s="35" t="s">
        <v>132</v>
      </c>
      <c r="H32" s="39">
        <v>0.3</v>
      </c>
      <c r="I32" s="39">
        <v>0.3</v>
      </c>
      <c r="J32" s="39">
        <v>0</v>
      </c>
      <c r="K32" s="39"/>
    </row>
    <row r="33" spans="1:11" ht="22.5" customHeight="1">
      <c r="A33" s="70"/>
      <c r="B33" s="52" t="s">
        <v>183</v>
      </c>
      <c r="C33" s="55" t="s">
        <v>191</v>
      </c>
      <c r="D33" s="8">
        <v>38.88</v>
      </c>
      <c r="E33" s="74"/>
      <c r="F33" s="46" t="s">
        <v>162</v>
      </c>
      <c r="G33" s="35" t="s">
        <v>133</v>
      </c>
      <c r="H33" s="39">
        <v>38.88</v>
      </c>
      <c r="I33" s="39">
        <v>38.88</v>
      </c>
      <c r="J33" s="39">
        <v>0</v>
      </c>
      <c r="K33" s="39"/>
    </row>
    <row r="34" spans="1:11" ht="32.25" customHeight="1">
      <c r="A34" s="44"/>
      <c r="B34" s="81" t="s">
        <v>192</v>
      </c>
      <c r="C34" s="82"/>
      <c r="D34" s="44">
        <f>SUM(D31,D17,D6)</f>
        <v>603.09</v>
      </c>
      <c r="E34" s="44"/>
      <c r="F34" s="65" t="s">
        <v>8</v>
      </c>
      <c r="G34" s="65"/>
      <c r="H34" s="39">
        <f>SUM(H31,H17,H6)</f>
        <v>603.0899999999999</v>
      </c>
      <c r="I34" s="39">
        <f>SUM(I31,I17,I6)</f>
        <v>555.6199999999999</v>
      </c>
      <c r="J34" s="39">
        <f>SUM(J31,J17,J6)</f>
        <v>47.47</v>
      </c>
      <c r="K34" s="39"/>
    </row>
  </sheetData>
  <sheetProtection/>
  <mergeCells count="33">
    <mergeCell ref="C10:C13"/>
    <mergeCell ref="B10:B13"/>
    <mergeCell ref="D10:D13"/>
    <mergeCell ref="B34:C34"/>
    <mergeCell ref="D15:D16"/>
    <mergeCell ref="C18:C27"/>
    <mergeCell ref="B18:B27"/>
    <mergeCell ref="D18:D27"/>
    <mergeCell ref="A3:D3"/>
    <mergeCell ref="A4:B4"/>
    <mergeCell ref="C4:C5"/>
    <mergeCell ref="D4:D5"/>
    <mergeCell ref="E4:F4"/>
    <mergeCell ref="C1:K1"/>
    <mergeCell ref="J2:K2"/>
    <mergeCell ref="F34:G34"/>
    <mergeCell ref="E3:J3"/>
    <mergeCell ref="G4:G5"/>
    <mergeCell ref="H4:H5"/>
    <mergeCell ref="I4:I5"/>
    <mergeCell ref="J4:J5"/>
    <mergeCell ref="K3:K5"/>
    <mergeCell ref="E32:E33"/>
    <mergeCell ref="A7:A16"/>
    <mergeCell ref="E7:E16"/>
    <mergeCell ref="A18:A30"/>
    <mergeCell ref="A32:A33"/>
    <mergeCell ref="E18:E30"/>
    <mergeCell ref="B15:B16"/>
    <mergeCell ref="C15:C16"/>
    <mergeCell ref="C7:C9"/>
    <mergeCell ref="D7:D9"/>
    <mergeCell ref="B7:B9"/>
  </mergeCells>
  <printOptions/>
  <pageMargins left="0.7" right="0.7" top="0.31" bottom="0.33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I13" sqref="I13"/>
    </sheetView>
  </sheetViews>
  <sheetFormatPr defaultColWidth="9.00390625" defaultRowHeight="15"/>
  <cols>
    <col min="1" max="1" width="7.28125" style="0" customWidth="1"/>
    <col min="2" max="2" width="6.421875" style="0" customWidth="1"/>
    <col min="3" max="3" width="7.140625" style="0" customWidth="1"/>
    <col min="4" max="4" width="6.00390625" style="0" customWidth="1"/>
    <col min="5" max="6" width="6.28125" style="0" customWidth="1"/>
    <col min="7" max="7" width="7.57421875" style="0" customWidth="1"/>
    <col min="8" max="8" width="6.28125" style="0" customWidth="1"/>
    <col min="9" max="11" width="7.57421875" style="0" customWidth="1"/>
    <col min="12" max="12" width="6.00390625" style="0" customWidth="1"/>
    <col min="13" max="13" width="7.140625" style="0" customWidth="1"/>
    <col min="14" max="14" width="6.421875" style="0" customWidth="1"/>
    <col min="15" max="15" width="6.57421875" style="0" customWidth="1"/>
    <col min="16" max="16" width="7.421875" style="0" customWidth="1"/>
    <col min="17" max="17" width="6.140625" style="0" customWidth="1"/>
    <col min="18" max="18" width="5.8515625" style="0" customWidth="1"/>
  </cols>
  <sheetData>
    <row r="1" spans="1:18" ht="30" customHeight="1">
      <c r="A1" s="1" t="s">
        <v>70</v>
      </c>
      <c r="B1" s="76" t="s">
        <v>71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20"/>
      <c r="B2" s="21"/>
      <c r="C2" s="21"/>
      <c r="D2" s="21"/>
      <c r="E2" s="21"/>
      <c r="F2" s="21"/>
      <c r="G2" s="40"/>
      <c r="H2" s="40"/>
      <c r="I2" s="40"/>
      <c r="J2" s="40"/>
      <c r="K2" s="40"/>
      <c r="L2" s="40"/>
      <c r="M2" s="21"/>
      <c r="N2" s="21"/>
      <c r="O2" s="21"/>
      <c r="P2" s="21"/>
      <c r="Q2" s="84" t="s">
        <v>3</v>
      </c>
      <c r="R2" s="84"/>
    </row>
    <row r="3" spans="1:18" ht="48.75" customHeight="1">
      <c r="A3" s="85" t="s">
        <v>72</v>
      </c>
      <c r="B3" s="85"/>
      <c r="C3" s="85"/>
      <c r="D3" s="85"/>
      <c r="E3" s="85"/>
      <c r="F3" s="85"/>
      <c r="G3" s="85" t="s">
        <v>149</v>
      </c>
      <c r="H3" s="85"/>
      <c r="I3" s="85"/>
      <c r="J3" s="85"/>
      <c r="K3" s="85"/>
      <c r="L3" s="85"/>
      <c r="M3" s="85" t="s">
        <v>73</v>
      </c>
      <c r="N3" s="85"/>
      <c r="O3" s="85"/>
      <c r="P3" s="85"/>
      <c r="Q3" s="85"/>
      <c r="R3" s="85"/>
    </row>
    <row r="4" spans="1:18" ht="48.75" customHeight="1">
      <c r="A4" s="85" t="s">
        <v>8</v>
      </c>
      <c r="B4" s="83" t="s">
        <v>74</v>
      </c>
      <c r="C4" s="85" t="s">
        <v>75</v>
      </c>
      <c r="D4" s="85"/>
      <c r="E4" s="85"/>
      <c r="F4" s="83" t="s">
        <v>64</v>
      </c>
      <c r="G4" s="85" t="s">
        <v>8</v>
      </c>
      <c r="H4" s="83" t="s">
        <v>74</v>
      </c>
      <c r="I4" s="85" t="s">
        <v>75</v>
      </c>
      <c r="J4" s="85"/>
      <c r="K4" s="85"/>
      <c r="L4" s="83" t="s">
        <v>64</v>
      </c>
      <c r="M4" s="85" t="s">
        <v>8</v>
      </c>
      <c r="N4" s="83" t="s">
        <v>74</v>
      </c>
      <c r="O4" s="85" t="s">
        <v>75</v>
      </c>
      <c r="P4" s="85"/>
      <c r="Q4" s="85"/>
      <c r="R4" s="83" t="s">
        <v>64</v>
      </c>
    </row>
    <row r="5" spans="1:18" ht="48.75" customHeight="1">
      <c r="A5" s="85"/>
      <c r="B5" s="83"/>
      <c r="C5" s="5" t="s">
        <v>31</v>
      </c>
      <c r="D5" s="5" t="s">
        <v>76</v>
      </c>
      <c r="E5" s="5" t="s">
        <v>77</v>
      </c>
      <c r="F5" s="83"/>
      <c r="G5" s="85"/>
      <c r="H5" s="83"/>
      <c r="I5" s="42" t="s">
        <v>31</v>
      </c>
      <c r="J5" s="42" t="s">
        <v>76</v>
      </c>
      <c r="K5" s="42" t="s">
        <v>77</v>
      </c>
      <c r="L5" s="83"/>
      <c r="M5" s="85"/>
      <c r="N5" s="83"/>
      <c r="O5" s="5" t="s">
        <v>31</v>
      </c>
      <c r="P5" s="5" t="s">
        <v>76</v>
      </c>
      <c r="Q5" s="5" t="s">
        <v>77</v>
      </c>
      <c r="R5" s="83"/>
    </row>
    <row r="6" spans="1:18" ht="48.75" customHeight="1">
      <c r="A6" s="6">
        <f>B6+C6</f>
        <v>12.97</v>
      </c>
      <c r="B6" s="6">
        <v>0</v>
      </c>
      <c r="C6" s="6">
        <f>D6+E6+F6</f>
        <v>12.97</v>
      </c>
      <c r="D6" s="6">
        <v>0</v>
      </c>
      <c r="E6" s="6">
        <v>12</v>
      </c>
      <c r="F6" s="6">
        <v>0.97</v>
      </c>
      <c r="G6" s="41">
        <v>10.85</v>
      </c>
      <c r="H6" s="41">
        <v>0</v>
      </c>
      <c r="I6" s="41">
        <v>9.88</v>
      </c>
      <c r="J6" s="41">
        <v>0</v>
      </c>
      <c r="K6" s="41">
        <v>9.88</v>
      </c>
      <c r="L6" s="41">
        <v>0.97</v>
      </c>
      <c r="M6" s="6">
        <f>N6+O6</f>
        <v>12.95</v>
      </c>
      <c r="N6" s="6">
        <v>0</v>
      </c>
      <c r="O6" s="6">
        <f>P6+Q6+R6</f>
        <v>12.95</v>
      </c>
      <c r="P6" s="6">
        <v>0</v>
      </c>
      <c r="Q6" s="6">
        <v>12</v>
      </c>
      <c r="R6" s="6">
        <v>0.95</v>
      </c>
    </row>
    <row r="7" spans="1:18" ht="13.5">
      <c r="A7" s="19"/>
      <c r="B7" s="19"/>
      <c r="C7" s="19"/>
      <c r="D7" s="19"/>
      <c r="E7" s="19"/>
      <c r="F7" s="19"/>
      <c r="G7" s="43"/>
      <c r="H7" s="43"/>
      <c r="I7" s="43"/>
      <c r="J7" s="43"/>
      <c r="K7" s="43"/>
      <c r="L7" s="43"/>
      <c r="M7" s="19"/>
      <c r="N7" s="19"/>
      <c r="O7" s="19"/>
      <c r="P7" s="19"/>
      <c r="Q7" s="19"/>
      <c r="R7" s="19"/>
    </row>
  </sheetData>
  <sheetProtection/>
  <mergeCells count="17">
    <mergeCell ref="F4:F5"/>
    <mergeCell ref="M4:M5"/>
    <mergeCell ref="G3:L3"/>
    <mergeCell ref="G4:G5"/>
    <mergeCell ref="H4:H5"/>
    <mergeCell ref="I4:K4"/>
    <mergeCell ref="L4:L5"/>
    <mergeCell ref="N4:N5"/>
    <mergeCell ref="R4:R5"/>
    <mergeCell ref="B1:R1"/>
    <mergeCell ref="Q2:R2"/>
    <mergeCell ref="A3:F3"/>
    <mergeCell ref="M3:R3"/>
    <mergeCell ref="C4:E4"/>
    <mergeCell ref="O4:Q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12" sqref="I12"/>
    </sheetView>
  </sheetViews>
  <sheetFormatPr defaultColWidth="9.00390625" defaultRowHeight="15"/>
  <cols>
    <col min="1" max="1" width="15.421875" style="0" customWidth="1"/>
    <col min="2" max="2" width="13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78</v>
      </c>
      <c r="B1" s="11"/>
      <c r="C1" s="11" t="s">
        <v>79</v>
      </c>
      <c r="D1" s="11"/>
      <c r="E1" s="11"/>
      <c r="F1" s="11"/>
    </row>
    <row r="2" spans="1:6" ht="21" customHeight="1">
      <c r="A2" s="18" t="s">
        <v>80</v>
      </c>
      <c r="E2" s="87" t="s">
        <v>3</v>
      </c>
      <c r="F2" s="87"/>
    </row>
    <row r="3" spans="1:6" ht="27" customHeight="1">
      <c r="A3" s="85" t="s">
        <v>29</v>
      </c>
      <c r="B3" s="85" t="s">
        <v>81</v>
      </c>
      <c r="C3" s="85" t="s">
        <v>82</v>
      </c>
      <c r="D3" s="85" t="s">
        <v>83</v>
      </c>
      <c r="E3" s="85"/>
      <c r="F3" s="85"/>
    </row>
    <row r="4" spans="1:6" ht="27" customHeight="1">
      <c r="A4" s="85"/>
      <c r="B4" s="85"/>
      <c r="C4" s="85"/>
      <c r="D4" s="6" t="s">
        <v>8</v>
      </c>
      <c r="E4" s="6" t="s">
        <v>32</v>
      </c>
      <c r="F4" s="6" t="s">
        <v>33</v>
      </c>
    </row>
    <row r="5" spans="1:6" ht="27" customHeight="1">
      <c r="A5" s="41" t="s">
        <v>148</v>
      </c>
      <c r="B5" s="41" t="s">
        <v>148</v>
      </c>
      <c r="C5" s="6">
        <v>686826228</v>
      </c>
      <c r="D5" s="6">
        <v>0</v>
      </c>
      <c r="E5" s="6">
        <v>0</v>
      </c>
      <c r="F5" s="6">
        <v>0</v>
      </c>
    </row>
    <row r="6" spans="1:6" ht="27" customHeight="1">
      <c r="A6" s="56"/>
      <c r="B6" s="56"/>
      <c r="C6" s="56"/>
      <c r="D6" s="56"/>
      <c r="E6" s="56"/>
      <c r="F6" s="56"/>
    </row>
    <row r="7" spans="1:6" ht="27" customHeight="1">
      <c r="A7" s="56"/>
      <c r="B7" s="56"/>
      <c r="C7" s="56"/>
      <c r="D7" s="56"/>
      <c r="E7" s="56"/>
      <c r="F7" s="56"/>
    </row>
    <row r="8" spans="1:6" ht="27" customHeight="1">
      <c r="A8" s="56"/>
      <c r="B8" s="56"/>
      <c r="C8" s="56"/>
      <c r="D8" s="56"/>
      <c r="E8" s="56"/>
      <c r="F8" s="56"/>
    </row>
    <row r="9" spans="1:6" ht="27" customHeight="1">
      <c r="A9" s="56"/>
      <c r="B9" s="56"/>
      <c r="C9" s="56"/>
      <c r="D9" s="56"/>
      <c r="E9" s="56"/>
      <c r="F9" s="56"/>
    </row>
    <row r="10" spans="1:6" ht="27" customHeight="1">
      <c r="A10" s="56"/>
      <c r="B10" s="56"/>
      <c r="C10" s="56"/>
      <c r="D10" s="56"/>
      <c r="E10" s="56"/>
      <c r="F10" s="56"/>
    </row>
    <row r="11" spans="1:6" ht="27" customHeight="1">
      <c r="A11" s="85" t="s">
        <v>8</v>
      </c>
      <c r="B11" s="85"/>
      <c r="C11" s="6">
        <v>686826228</v>
      </c>
      <c r="D11" s="6">
        <v>0</v>
      </c>
      <c r="E11" s="6">
        <v>0</v>
      </c>
      <c r="F11" s="6">
        <v>0</v>
      </c>
    </row>
    <row r="12" spans="1:6" ht="15" customHeight="1">
      <c r="A12" s="86" t="s">
        <v>147</v>
      </c>
      <c r="B12" s="86"/>
      <c r="C12" s="86"/>
      <c r="D12" s="86"/>
      <c r="E12" s="86"/>
      <c r="F12" s="86"/>
    </row>
  </sheetData>
  <sheetProtection/>
  <mergeCells count="7">
    <mergeCell ref="A12:F12"/>
    <mergeCell ref="E2:F2"/>
    <mergeCell ref="D3:F3"/>
    <mergeCell ref="A11:B11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0" sqref="B10"/>
    </sheetView>
  </sheetViews>
  <sheetFormatPr defaultColWidth="9.00390625" defaultRowHeight="15"/>
  <cols>
    <col min="1" max="1" width="24.140625" style="0" customWidth="1"/>
    <col min="2" max="2" width="20.57421875" style="0" customWidth="1"/>
    <col min="3" max="3" width="23.7109375" style="0" customWidth="1"/>
    <col min="4" max="4" width="20.421875" style="0" customWidth="1"/>
  </cols>
  <sheetData>
    <row r="1" spans="1:4" ht="22.5">
      <c r="A1" s="1" t="s">
        <v>85</v>
      </c>
      <c r="B1" s="11" t="s">
        <v>86</v>
      </c>
      <c r="C1" s="11"/>
      <c r="D1" s="11"/>
    </row>
    <row r="2" spans="1:4" ht="21" customHeight="1">
      <c r="A2" s="15"/>
      <c r="D2" s="16" t="s">
        <v>3</v>
      </c>
    </row>
    <row r="3" spans="1:4" ht="27.75" customHeight="1">
      <c r="A3" s="65" t="s">
        <v>87</v>
      </c>
      <c r="B3" s="65"/>
      <c r="C3" s="65" t="s">
        <v>88</v>
      </c>
      <c r="D3" s="65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35" t="s">
        <v>89</v>
      </c>
      <c r="B5" s="7">
        <v>836.38</v>
      </c>
      <c r="C5" s="34" t="s">
        <v>134</v>
      </c>
      <c r="D5" s="7">
        <v>2336.904178</v>
      </c>
    </row>
    <row r="6" spans="1:4" ht="27.75" customHeight="1">
      <c r="A6" s="35" t="s">
        <v>90</v>
      </c>
      <c r="B6" s="7">
        <v>0</v>
      </c>
      <c r="C6" s="34" t="s">
        <v>135</v>
      </c>
      <c r="D6" s="7">
        <v>69.1</v>
      </c>
    </row>
    <row r="7" spans="1:4" ht="27.75" customHeight="1">
      <c r="A7" s="35" t="s">
        <v>91</v>
      </c>
      <c r="B7" s="7">
        <v>0</v>
      </c>
      <c r="C7" s="34" t="s">
        <v>136</v>
      </c>
      <c r="D7" s="7">
        <v>35.36</v>
      </c>
    </row>
    <row r="8" spans="1:4" ht="27.75" customHeight="1">
      <c r="A8" s="35" t="s">
        <v>92</v>
      </c>
      <c r="B8" s="7">
        <v>0</v>
      </c>
      <c r="C8" s="34" t="s">
        <v>137</v>
      </c>
      <c r="D8" s="7">
        <v>38.74</v>
      </c>
    </row>
    <row r="9" spans="1:4" ht="27.75" customHeight="1">
      <c r="A9" s="35" t="s">
        <v>93</v>
      </c>
      <c r="B9" s="7">
        <v>0</v>
      </c>
      <c r="C9" s="7"/>
      <c r="D9" s="7"/>
    </row>
    <row r="10" spans="1:4" ht="27.75" customHeight="1">
      <c r="A10" s="7" t="s">
        <v>94</v>
      </c>
      <c r="B10" s="7">
        <v>836.38</v>
      </c>
      <c r="C10" s="7" t="s">
        <v>95</v>
      </c>
      <c r="D10" s="7">
        <f>SUM(D5:D9)</f>
        <v>2480.1041779999996</v>
      </c>
    </row>
    <row r="11" spans="1:4" ht="27.75" customHeight="1">
      <c r="A11" s="7" t="s">
        <v>96</v>
      </c>
      <c r="B11" s="7">
        <v>0</v>
      </c>
      <c r="C11" s="7"/>
      <c r="D11" s="7"/>
    </row>
    <row r="12" spans="1:4" ht="27.75" customHeight="1">
      <c r="A12" s="7" t="s">
        <v>97</v>
      </c>
      <c r="B12" s="7">
        <v>1643.724178</v>
      </c>
      <c r="C12" s="7" t="s">
        <v>98</v>
      </c>
      <c r="D12" s="7">
        <v>0</v>
      </c>
    </row>
    <row r="13" spans="1:4" ht="27.75" customHeight="1">
      <c r="A13" s="7" t="s">
        <v>22</v>
      </c>
      <c r="B13" s="7">
        <f>B10+B12</f>
        <v>2480.104178</v>
      </c>
      <c r="C13" s="7" t="s">
        <v>23</v>
      </c>
      <c r="D13" s="7">
        <f>D10+D12</f>
        <v>2480.1041779999996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" sqref="C1:D1"/>
    </sheetView>
  </sheetViews>
  <sheetFormatPr defaultColWidth="9.00390625" defaultRowHeight="27.75" customHeight="1"/>
  <cols>
    <col min="2" max="2" width="16.57421875" style="0" customWidth="1"/>
    <col min="3" max="3" width="10.8515625" style="0" customWidth="1"/>
    <col min="4" max="4" width="11.140625" style="0" bestFit="1" customWidth="1"/>
    <col min="6" max="6" width="8.421875" style="0" customWidth="1"/>
    <col min="7" max="7" width="5.140625" style="0" customWidth="1"/>
    <col min="8" max="8" width="5.8515625" style="0" customWidth="1"/>
    <col min="9" max="9" width="6.00390625" style="0" customWidth="1"/>
    <col min="10" max="10" width="6.140625" style="0" customWidth="1"/>
    <col min="11" max="11" width="4.8515625" style="0" customWidth="1"/>
    <col min="12" max="12" width="7.7109375" style="0" customWidth="1"/>
  </cols>
  <sheetData>
    <row r="1" spans="1:12" ht="10.5" customHeight="1">
      <c r="A1" s="10" t="s">
        <v>99</v>
      </c>
      <c r="B1" s="11"/>
      <c r="C1" s="11"/>
      <c r="D1" s="11"/>
      <c r="E1" s="11"/>
      <c r="F1" s="11" t="s">
        <v>100</v>
      </c>
      <c r="G1" s="11"/>
      <c r="H1" s="11"/>
      <c r="I1" s="11"/>
      <c r="J1" s="11"/>
      <c r="K1" s="11"/>
      <c r="L1" s="11"/>
    </row>
    <row r="2" spans="1:12" ht="10.5" customHeight="1">
      <c r="A2" s="12" t="s">
        <v>101</v>
      </c>
      <c r="K2" s="87" t="s">
        <v>3</v>
      </c>
      <c r="L2" s="87"/>
    </row>
    <row r="3" spans="1:12" ht="27.75" customHeight="1">
      <c r="A3" s="83" t="s">
        <v>102</v>
      </c>
      <c r="B3" s="83"/>
      <c r="C3" s="88" t="s">
        <v>8</v>
      </c>
      <c r="D3" s="88" t="s">
        <v>97</v>
      </c>
      <c r="E3" s="88" t="s">
        <v>103</v>
      </c>
      <c r="F3" s="88" t="s">
        <v>104</v>
      </c>
      <c r="G3" s="88" t="s">
        <v>105</v>
      </c>
      <c r="H3" s="88" t="s">
        <v>106</v>
      </c>
      <c r="I3" s="88" t="s">
        <v>107</v>
      </c>
      <c r="J3" s="88" t="s">
        <v>108</v>
      </c>
      <c r="K3" s="88" t="s">
        <v>109</v>
      </c>
      <c r="L3" s="88" t="s">
        <v>96</v>
      </c>
    </row>
    <row r="4" spans="1:12" ht="16.5" customHeight="1">
      <c r="A4" s="13" t="s">
        <v>29</v>
      </c>
      <c r="B4" s="6" t="s">
        <v>30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3.5">
      <c r="A5" s="13">
        <v>207</v>
      </c>
      <c r="B5" s="26" t="s">
        <v>84</v>
      </c>
      <c r="C5" s="13">
        <f>D5+E5</f>
        <v>693.1800000000001</v>
      </c>
      <c r="D5" s="13">
        <v>0</v>
      </c>
      <c r="E5" s="13">
        <f>E6+E8</f>
        <v>693.1800000000001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</row>
    <row r="6" spans="1:12" ht="13.5">
      <c r="A6" s="13">
        <v>20701</v>
      </c>
      <c r="B6" s="26" t="s">
        <v>110</v>
      </c>
      <c r="C6" s="13">
        <f aca="true" t="shared" si="0" ref="C6:C27">D6+E6</f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3.5">
      <c r="A7" s="13">
        <v>2070199</v>
      </c>
      <c r="B7" s="26" t="s">
        <v>111</v>
      </c>
      <c r="C7" s="13">
        <f t="shared" si="0"/>
        <v>7.7817</v>
      </c>
      <c r="D7" s="13">
        <v>7.7817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13.5">
      <c r="A8" s="13">
        <v>20704</v>
      </c>
      <c r="B8" s="26" t="s">
        <v>112</v>
      </c>
      <c r="C8" s="13">
        <f t="shared" si="0"/>
        <v>693.1800000000001</v>
      </c>
      <c r="D8" s="13">
        <v>0</v>
      </c>
      <c r="E8" s="13">
        <f>E9+E10+E11</f>
        <v>693.1800000000001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13.5">
      <c r="A9" s="13">
        <v>2070401</v>
      </c>
      <c r="B9" s="26" t="s">
        <v>34</v>
      </c>
      <c r="C9" s="13">
        <f t="shared" si="0"/>
        <v>491.1335</v>
      </c>
      <c r="D9" s="13">
        <v>2.4135</v>
      </c>
      <c r="E9" s="13">
        <v>488.72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3.5">
      <c r="A10" s="13">
        <v>2070405</v>
      </c>
      <c r="B10" s="27" t="s">
        <v>35</v>
      </c>
      <c r="C10" s="13">
        <f t="shared" si="0"/>
        <v>4.46</v>
      </c>
      <c r="D10" s="13">
        <v>0</v>
      </c>
      <c r="E10" s="13">
        <v>4.46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25.5">
      <c r="A11" s="13">
        <v>2070499</v>
      </c>
      <c r="B11" s="28" t="s">
        <v>36</v>
      </c>
      <c r="C11" s="13">
        <f t="shared" si="0"/>
        <v>1833.528978</v>
      </c>
      <c r="D11" s="13">
        <v>1633.528978</v>
      </c>
      <c r="E11" s="13">
        <v>200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3.5">
      <c r="A12" s="13">
        <v>208</v>
      </c>
      <c r="B12" s="28" t="s">
        <v>113</v>
      </c>
      <c r="C12" s="13">
        <f t="shared" si="0"/>
        <v>69.1</v>
      </c>
      <c r="D12" s="13">
        <v>0</v>
      </c>
      <c r="E12" s="13">
        <f>E13+E16</f>
        <v>69.1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3.5">
      <c r="A13" s="13">
        <v>20805</v>
      </c>
      <c r="B13" s="28" t="s">
        <v>114</v>
      </c>
      <c r="C13" s="13">
        <f t="shared" si="0"/>
        <v>66.07</v>
      </c>
      <c r="D13" s="13">
        <v>0</v>
      </c>
      <c r="E13" s="13">
        <v>66.07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25.5">
      <c r="A14" s="13">
        <v>2080504</v>
      </c>
      <c r="B14" s="27" t="s">
        <v>40</v>
      </c>
      <c r="C14" s="13">
        <f t="shared" si="0"/>
        <v>0.3</v>
      </c>
      <c r="D14" s="13">
        <v>0</v>
      </c>
      <c r="E14" s="13">
        <v>0.3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25.5">
      <c r="A15" s="13">
        <v>2080505</v>
      </c>
      <c r="B15" s="27" t="s">
        <v>41</v>
      </c>
      <c r="C15" s="13">
        <f t="shared" si="0"/>
        <v>65.77</v>
      </c>
      <c r="D15" s="13">
        <v>0</v>
      </c>
      <c r="E15" s="13">
        <v>65.77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25.5">
      <c r="A16" s="13">
        <v>20827</v>
      </c>
      <c r="B16" s="27" t="s">
        <v>115</v>
      </c>
      <c r="C16" s="13">
        <f t="shared" si="0"/>
        <v>3.03</v>
      </c>
      <c r="D16" s="13">
        <v>0</v>
      </c>
      <c r="E16" s="13">
        <v>3.03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5.5">
      <c r="A17" s="13">
        <v>2082701</v>
      </c>
      <c r="B17" s="27" t="s">
        <v>37</v>
      </c>
      <c r="C17" s="13">
        <f t="shared" si="0"/>
        <v>0.07</v>
      </c>
      <c r="D17" s="13">
        <v>0</v>
      </c>
      <c r="E17" s="13">
        <v>0.07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25.5">
      <c r="A18" s="13">
        <v>2082702</v>
      </c>
      <c r="B18" s="27" t="s">
        <v>38</v>
      </c>
      <c r="C18" s="13">
        <f t="shared" si="0"/>
        <v>0.66</v>
      </c>
      <c r="D18" s="13">
        <v>0</v>
      </c>
      <c r="E18" s="13">
        <v>0.66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25.5">
      <c r="A19" s="13">
        <v>2082703</v>
      </c>
      <c r="B19" s="27" t="s">
        <v>39</v>
      </c>
      <c r="C19" s="13">
        <f t="shared" si="0"/>
        <v>2.3</v>
      </c>
      <c r="D19" s="13">
        <v>0</v>
      </c>
      <c r="E19" s="13">
        <v>2.3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25.5">
      <c r="A20" s="13">
        <v>210</v>
      </c>
      <c r="B20" s="27" t="s">
        <v>116</v>
      </c>
      <c r="C20" s="13">
        <f t="shared" si="0"/>
        <v>35.36</v>
      </c>
      <c r="D20" s="13">
        <v>0</v>
      </c>
      <c r="E20" s="13">
        <f>E21</f>
        <v>35.36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13.5">
      <c r="A21" s="13">
        <v>21011</v>
      </c>
      <c r="B21" s="27" t="s">
        <v>117</v>
      </c>
      <c r="C21" s="13">
        <f t="shared" si="0"/>
        <v>35.36</v>
      </c>
      <c r="D21" s="13">
        <v>0</v>
      </c>
      <c r="E21" s="13">
        <f>E22+E23</f>
        <v>35.36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13.5">
      <c r="A22" s="13">
        <v>2101101</v>
      </c>
      <c r="B22" s="27" t="s">
        <v>42</v>
      </c>
      <c r="C22" s="13">
        <f t="shared" si="0"/>
        <v>26.31</v>
      </c>
      <c r="D22" s="13">
        <v>0</v>
      </c>
      <c r="E22" s="13">
        <v>26.31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3.5">
      <c r="A23" s="13">
        <v>2101103</v>
      </c>
      <c r="B23" s="27" t="s">
        <v>43</v>
      </c>
      <c r="C23" s="13">
        <f t="shared" si="0"/>
        <v>9.05</v>
      </c>
      <c r="D23" s="13">
        <v>0</v>
      </c>
      <c r="E23" s="13">
        <v>9.05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3.5">
      <c r="A24" s="13">
        <v>221</v>
      </c>
      <c r="B24" s="27" t="s">
        <v>118</v>
      </c>
      <c r="C24" s="13">
        <f t="shared" si="0"/>
        <v>38.74</v>
      </c>
      <c r="D24" s="13">
        <v>0</v>
      </c>
      <c r="E24" s="13">
        <v>38.74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3.5">
      <c r="A25" s="13">
        <v>22102</v>
      </c>
      <c r="B25" s="27" t="s">
        <v>119</v>
      </c>
      <c r="C25" s="13">
        <f t="shared" si="0"/>
        <v>38.74</v>
      </c>
      <c r="D25" s="13">
        <v>0</v>
      </c>
      <c r="E25" s="13">
        <v>38.74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3.5">
      <c r="A26" s="13">
        <v>2210201</v>
      </c>
      <c r="B26" s="27" t="s">
        <v>44</v>
      </c>
      <c r="C26" s="13">
        <f t="shared" si="0"/>
        <v>38.74</v>
      </c>
      <c r="D26" s="13">
        <v>0</v>
      </c>
      <c r="E26" s="13">
        <v>38.74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8.75" customHeight="1">
      <c r="A27" s="85" t="s">
        <v>120</v>
      </c>
      <c r="B27" s="85"/>
      <c r="C27" s="13">
        <f t="shared" si="0"/>
        <v>2480.104178</v>
      </c>
      <c r="D27" s="13">
        <f>SUM(D5:D26)</f>
        <v>1643.724178</v>
      </c>
      <c r="E27" s="13">
        <f>E24+E20+E12+E5</f>
        <v>836.3800000000001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9" ht="27.75" customHeight="1">
      <c r="D29" s="14"/>
    </row>
  </sheetData>
  <sheetProtection/>
  <mergeCells count="13">
    <mergeCell ref="G3:G4"/>
    <mergeCell ref="H3:H4"/>
    <mergeCell ref="I3:I4"/>
    <mergeCell ref="J3:J4"/>
    <mergeCell ref="K3:K4"/>
    <mergeCell ref="L3:L4"/>
    <mergeCell ref="K2:L2"/>
    <mergeCell ref="A3:B3"/>
    <mergeCell ref="A27:B27"/>
    <mergeCell ref="C3:C4"/>
    <mergeCell ref="D3:D4"/>
    <mergeCell ref="E3:E4"/>
    <mergeCell ref="F3:F4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L21" sqref="L21"/>
    </sheetView>
  </sheetViews>
  <sheetFormatPr defaultColWidth="9.00390625" defaultRowHeight="15"/>
  <cols>
    <col min="1" max="1" width="8.140625" style="0" customWidth="1"/>
    <col min="2" max="2" width="14.7109375" style="0" customWidth="1"/>
    <col min="3" max="3" width="13.140625" style="0" customWidth="1"/>
    <col min="4" max="4" width="11.140625" style="0" customWidth="1"/>
    <col min="5" max="5" width="11.421875" style="0" customWidth="1"/>
    <col min="6" max="6" width="9.140625" style="0" customWidth="1"/>
    <col min="7" max="7" width="10.421875" style="0" customWidth="1"/>
    <col min="8" max="8" width="10.28125" style="0" customWidth="1"/>
  </cols>
  <sheetData>
    <row r="1" spans="1:8" ht="27" customHeight="1">
      <c r="A1" s="1" t="s">
        <v>121</v>
      </c>
      <c r="B1" s="92" t="s">
        <v>122</v>
      </c>
      <c r="C1" s="92"/>
      <c r="D1" s="93"/>
      <c r="E1" s="92"/>
      <c r="F1" s="92"/>
      <c r="G1" s="92"/>
      <c r="H1" s="92"/>
    </row>
    <row r="2" spans="1:8" ht="20.25" customHeight="1">
      <c r="A2" s="3"/>
      <c r="B2" s="4"/>
      <c r="C2" s="4"/>
      <c r="D2" s="4"/>
      <c r="E2" s="4"/>
      <c r="F2" s="4"/>
      <c r="G2" s="87" t="s">
        <v>3</v>
      </c>
      <c r="H2" s="87"/>
    </row>
    <row r="3" spans="1:8" ht="25.5" customHeight="1">
      <c r="A3" s="83" t="s">
        <v>102</v>
      </c>
      <c r="B3" s="83"/>
      <c r="C3" s="88" t="s">
        <v>8</v>
      </c>
      <c r="D3" s="88" t="s">
        <v>32</v>
      </c>
      <c r="E3" s="88" t="s">
        <v>33</v>
      </c>
      <c r="F3" s="88" t="s">
        <v>123</v>
      </c>
      <c r="G3" s="88" t="s">
        <v>124</v>
      </c>
      <c r="H3" s="88" t="s">
        <v>125</v>
      </c>
    </row>
    <row r="4" spans="1:8" ht="25.5" customHeight="1">
      <c r="A4" s="6" t="s">
        <v>29</v>
      </c>
      <c r="B4" s="6" t="s">
        <v>30</v>
      </c>
      <c r="C4" s="89"/>
      <c r="D4" s="89"/>
      <c r="E4" s="89"/>
      <c r="F4" s="89"/>
      <c r="G4" s="89"/>
      <c r="H4" s="89"/>
    </row>
    <row r="5" spans="1:8" ht="25.5" customHeight="1">
      <c r="A5" s="13">
        <v>207</v>
      </c>
      <c r="B5" s="13" t="s">
        <v>84</v>
      </c>
      <c r="C5" s="6">
        <f>C6+C8</f>
        <v>2336.904178</v>
      </c>
      <c r="D5" s="6">
        <f>D6+D8</f>
        <v>459.89</v>
      </c>
      <c r="E5" s="6">
        <f>E6+E8</f>
        <v>1877.014178</v>
      </c>
      <c r="F5" s="6">
        <v>0</v>
      </c>
      <c r="G5" s="6">
        <v>0</v>
      </c>
      <c r="H5" s="6">
        <v>0</v>
      </c>
    </row>
    <row r="6" spans="1:8" ht="25.5" customHeight="1">
      <c r="A6" s="13">
        <v>20701</v>
      </c>
      <c r="B6" s="13" t="s">
        <v>110</v>
      </c>
      <c r="C6" s="6">
        <f>C7</f>
        <v>7.7817</v>
      </c>
      <c r="D6" s="6">
        <f>D7</f>
        <v>0</v>
      </c>
      <c r="E6" s="6">
        <f>E7</f>
        <v>7.7817</v>
      </c>
      <c r="F6" s="6">
        <v>0</v>
      </c>
      <c r="G6" s="6">
        <v>0</v>
      </c>
      <c r="H6" s="6">
        <v>0</v>
      </c>
    </row>
    <row r="7" spans="1:8" ht="25.5" customHeight="1">
      <c r="A7" s="13">
        <v>2070199</v>
      </c>
      <c r="B7" s="13" t="s">
        <v>111</v>
      </c>
      <c r="C7" s="6">
        <f aca="true" t="shared" si="0" ref="C7:C27">D7+E7</f>
        <v>7.7817</v>
      </c>
      <c r="D7" s="6">
        <v>0</v>
      </c>
      <c r="E7" s="6">
        <v>7.7817</v>
      </c>
      <c r="F7" s="6">
        <v>0</v>
      </c>
      <c r="G7" s="6">
        <v>0</v>
      </c>
      <c r="H7" s="6">
        <v>0</v>
      </c>
    </row>
    <row r="8" spans="1:8" ht="25.5" customHeight="1">
      <c r="A8" s="13">
        <v>20704</v>
      </c>
      <c r="B8" s="13" t="s">
        <v>112</v>
      </c>
      <c r="C8" s="6">
        <f t="shared" si="0"/>
        <v>2329.122478</v>
      </c>
      <c r="D8" s="6">
        <v>459.89</v>
      </c>
      <c r="E8" s="6">
        <v>1869.232478</v>
      </c>
      <c r="F8" s="6">
        <v>0</v>
      </c>
      <c r="G8" s="6">
        <v>0</v>
      </c>
      <c r="H8" s="6">
        <v>0</v>
      </c>
    </row>
    <row r="9" spans="1:8" ht="25.5" customHeight="1">
      <c r="A9" s="13">
        <v>2070401</v>
      </c>
      <c r="B9" s="13" t="s">
        <v>34</v>
      </c>
      <c r="C9" s="6">
        <f t="shared" si="0"/>
        <v>491.13349999999997</v>
      </c>
      <c r="D9" s="6">
        <v>459.89</v>
      </c>
      <c r="E9" s="6">
        <v>31.2435</v>
      </c>
      <c r="F9" s="6">
        <v>0</v>
      </c>
      <c r="G9" s="6">
        <v>0</v>
      </c>
      <c r="H9" s="6">
        <v>0</v>
      </c>
    </row>
    <row r="10" spans="1:8" ht="25.5" customHeight="1">
      <c r="A10" s="13">
        <v>2070405</v>
      </c>
      <c r="B10" s="35" t="s">
        <v>35</v>
      </c>
      <c r="C10" s="6">
        <f t="shared" si="0"/>
        <v>4.46</v>
      </c>
      <c r="D10" s="6">
        <v>0</v>
      </c>
      <c r="E10" s="6">
        <v>4.46</v>
      </c>
      <c r="F10" s="6">
        <v>0</v>
      </c>
      <c r="G10" s="6">
        <v>0</v>
      </c>
      <c r="H10" s="6">
        <v>0</v>
      </c>
    </row>
    <row r="11" spans="1:8" ht="25.5" customHeight="1">
      <c r="A11" s="13">
        <v>2070499</v>
      </c>
      <c r="B11" s="37" t="s">
        <v>36</v>
      </c>
      <c r="C11" s="6">
        <f t="shared" si="0"/>
        <v>1833.528978</v>
      </c>
      <c r="D11" s="6">
        <v>0</v>
      </c>
      <c r="E11" s="6">
        <v>1833.528978</v>
      </c>
      <c r="F11" s="6">
        <v>0</v>
      </c>
      <c r="G11" s="6">
        <v>0</v>
      </c>
      <c r="H11" s="6">
        <v>0</v>
      </c>
    </row>
    <row r="12" spans="1:8" ht="25.5" customHeight="1">
      <c r="A12" s="13">
        <v>208</v>
      </c>
      <c r="B12" s="37" t="s">
        <v>113</v>
      </c>
      <c r="C12" s="6">
        <f t="shared" si="0"/>
        <v>69.1</v>
      </c>
      <c r="D12" s="6">
        <v>69.1</v>
      </c>
      <c r="E12" s="6">
        <v>0</v>
      </c>
      <c r="F12" s="6">
        <v>0</v>
      </c>
      <c r="G12" s="6">
        <v>0</v>
      </c>
      <c r="H12" s="6">
        <v>0</v>
      </c>
    </row>
    <row r="13" spans="1:8" ht="25.5" customHeight="1">
      <c r="A13" s="13">
        <v>20805</v>
      </c>
      <c r="B13" s="37" t="s">
        <v>114</v>
      </c>
      <c r="C13" s="6">
        <f t="shared" si="0"/>
        <v>66.07</v>
      </c>
      <c r="D13" s="6">
        <v>66.07</v>
      </c>
      <c r="E13" s="6">
        <v>0</v>
      </c>
      <c r="F13" s="6">
        <v>0</v>
      </c>
      <c r="G13" s="6">
        <v>0</v>
      </c>
      <c r="H13" s="6">
        <v>0</v>
      </c>
    </row>
    <row r="14" spans="1:8" ht="25.5" customHeight="1">
      <c r="A14" s="13">
        <v>2080504</v>
      </c>
      <c r="B14" s="35" t="s">
        <v>138</v>
      </c>
      <c r="C14" s="6">
        <f t="shared" si="0"/>
        <v>0.3</v>
      </c>
      <c r="D14" s="6">
        <v>0.3</v>
      </c>
      <c r="E14" s="6">
        <v>0</v>
      </c>
      <c r="F14" s="6">
        <v>0</v>
      </c>
      <c r="G14" s="6">
        <v>0</v>
      </c>
      <c r="H14" s="6">
        <v>0</v>
      </c>
    </row>
    <row r="15" spans="1:8" ht="25.5" customHeight="1">
      <c r="A15" s="13">
        <v>2080505</v>
      </c>
      <c r="B15" s="35" t="s">
        <v>139</v>
      </c>
      <c r="C15" s="6">
        <f t="shared" si="0"/>
        <v>65.77</v>
      </c>
      <c r="D15" s="6">
        <v>65.77</v>
      </c>
      <c r="E15" s="6">
        <v>0</v>
      </c>
      <c r="F15" s="6">
        <v>0</v>
      </c>
      <c r="G15" s="6">
        <v>0</v>
      </c>
      <c r="H15" s="6">
        <v>0</v>
      </c>
    </row>
    <row r="16" spans="1:8" ht="25.5" customHeight="1">
      <c r="A16" s="13">
        <v>20827</v>
      </c>
      <c r="B16" s="35" t="s">
        <v>140</v>
      </c>
      <c r="C16" s="6">
        <f t="shared" si="0"/>
        <v>3.03</v>
      </c>
      <c r="D16" s="6">
        <v>3.03</v>
      </c>
      <c r="E16" s="6">
        <v>0</v>
      </c>
      <c r="F16" s="6">
        <v>0</v>
      </c>
      <c r="G16" s="6">
        <v>0</v>
      </c>
      <c r="H16" s="6">
        <v>0</v>
      </c>
    </row>
    <row r="17" spans="1:8" ht="25.5" customHeight="1">
      <c r="A17" s="13">
        <v>2082701</v>
      </c>
      <c r="B17" s="35" t="s">
        <v>141</v>
      </c>
      <c r="C17" s="6">
        <f t="shared" si="0"/>
        <v>0.07</v>
      </c>
      <c r="D17" s="6">
        <v>0.07</v>
      </c>
      <c r="E17" s="6">
        <v>0</v>
      </c>
      <c r="F17" s="6">
        <v>0</v>
      </c>
      <c r="G17" s="6">
        <v>0</v>
      </c>
      <c r="H17" s="6">
        <v>0</v>
      </c>
    </row>
    <row r="18" spans="1:8" ht="25.5" customHeight="1">
      <c r="A18" s="13">
        <v>2082702</v>
      </c>
      <c r="B18" s="35" t="s">
        <v>142</v>
      </c>
      <c r="C18" s="6">
        <f t="shared" si="0"/>
        <v>0.66</v>
      </c>
      <c r="D18" s="6">
        <v>0.66</v>
      </c>
      <c r="E18" s="6">
        <v>0</v>
      </c>
      <c r="F18" s="6">
        <v>0</v>
      </c>
      <c r="G18" s="6">
        <v>0</v>
      </c>
      <c r="H18" s="6">
        <v>0</v>
      </c>
    </row>
    <row r="19" spans="1:8" ht="25.5" customHeight="1">
      <c r="A19" s="13">
        <v>2082703</v>
      </c>
      <c r="B19" s="35" t="s">
        <v>143</v>
      </c>
      <c r="C19" s="6">
        <f t="shared" si="0"/>
        <v>2.3</v>
      </c>
      <c r="D19" s="6">
        <v>2.3</v>
      </c>
      <c r="E19" s="6">
        <v>0</v>
      </c>
      <c r="F19" s="6">
        <v>0</v>
      </c>
      <c r="G19" s="6">
        <v>0</v>
      </c>
      <c r="H19" s="6">
        <v>0</v>
      </c>
    </row>
    <row r="20" spans="1:8" ht="25.5" customHeight="1">
      <c r="A20" s="13">
        <v>210</v>
      </c>
      <c r="B20" s="35" t="s">
        <v>116</v>
      </c>
      <c r="C20" s="6">
        <f t="shared" si="0"/>
        <v>35.36</v>
      </c>
      <c r="D20" s="6">
        <f>D21</f>
        <v>35.36</v>
      </c>
      <c r="E20" s="6">
        <v>0</v>
      </c>
      <c r="F20" s="6">
        <v>0</v>
      </c>
      <c r="G20" s="6">
        <v>0</v>
      </c>
      <c r="H20" s="6">
        <v>0</v>
      </c>
    </row>
    <row r="21" spans="1:8" ht="25.5" customHeight="1">
      <c r="A21" s="13">
        <v>21011</v>
      </c>
      <c r="B21" s="35" t="s">
        <v>117</v>
      </c>
      <c r="C21" s="6">
        <f t="shared" si="0"/>
        <v>35.36</v>
      </c>
      <c r="D21" s="6">
        <f>D22+D23</f>
        <v>35.36</v>
      </c>
      <c r="E21" s="6">
        <v>0</v>
      </c>
      <c r="F21" s="6">
        <v>0</v>
      </c>
      <c r="G21" s="6">
        <v>0</v>
      </c>
      <c r="H21" s="6">
        <v>0</v>
      </c>
    </row>
    <row r="22" spans="1:8" ht="25.5" customHeight="1">
      <c r="A22" s="13">
        <v>2101101</v>
      </c>
      <c r="B22" s="35" t="s">
        <v>144</v>
      </c>
      <c r="C22" s="6">
        <f t="shared" si="0"/>
        <v>26.31</v>
      </c>
      <c r="D22" s="6">
        <v>26.31</v>
      </c>
      <c r="E22" s="6">
        <v>0</v>
      </c>
      <c r="F22" s="6">
        <v>0</v>
      </c>
      <c r="G22" s="6">
        <v>0</v>
      </c>
      <c r="H22" s="6">
        <v>0</v>
      </c>
    </row>
    <row r="23" spans="1:8" ht="25.5" customHeight="1">
      <c r="A23" s="13">
        <v>2101103</v>
      </c>
      <c r="B23" s="35" t="s">
        <v>145</v>
      </c>
      <c r="C23" s="6">
        <f t="shared" si="0"/>
        <v>9.05</v>
      </c>
      <c r="D23" s="6">
        <v>9.05</v>
      </c>
      <c r="E23" s="6">
        <v>0</v>
      </c>
      <c r="F23" s="6">
        <v>0</v>
      </c>
      <c r="G23" s="6">
        <v>0</v>
      </c>
      <c r="H23" s="6">
        <v>0</v>
      </c>
    </row>
    <row r="24" spans="1:8" ht="25.5" customHeight="1">
      <c r="A24" s="13">
        <v>221</v>
      </c>
      <c r="B24" s="35" t="s">
        <v>118</v>
      </c>
      <c r="C24" s="6">
        <f t="shared" si="0"/>
        <v>38.74</v>
      </c>
      <c r="D24" s="6">
        <v>38.74</v>
      </c>
      <c r="E24" s="6">
        <v>0</v>
      </c>
      <c r="F24" s="6">
        <v>0</v>
      </c>
      <c r="G24" s="6">
        <v>0</v>
      </c>
      <c r="H24" s="6">
        <v>0</v>
      </c>
    </row>
    <row r="25" spans="1:8" ht="25.5" customHeight="1">
      <c r="A25" s="13">
        <v>22102</v>
      </c>
      <c r="B25" s="35" t="s">
        <v>119</v>
      </c>
      <c r="C25" s="6">
        <f t="shared" si="0"/>
        <v>38.74</v>
      </c>
      <c r="D25" s="6">
        <v>38.74</v>
      </c>
      <c r="E25" s="6">
        <v>0</v>
      </c>
      <c r="F25" s="6">
        <v>0</v>
      </c>
      <c r="G25" s="6">
        <v>0</v>
      </c>
      <c r="H25" s="6">
        <v>0</v>
      </c>
    </row>
    <row r="26" spans="1:8" ht="25.5" customHeight="1">
      <c r="A26" s="13">
        <v>2210201</v>
      </c>
      <c r="B26" s="35" t="s">
        <v>146</v>
      </c>
      <c r="C26" s="6">
        <f t="shared" si="0"/>
        <v>38.74</v>
      </c>
      <c r="D26" s="6">
        <v>38.74</v>
      </c>
      <c r="E26" s="6">
        <v>0</v>
      </c>
      <c r="F26" s="6">
        <v>0</v>
      </c>
      <c r="G26" s="6">
        <v>0</v>
      </c>
      <c r="H26" s="6">
        <v>0</v>
      </c>
    </row>
    <row r="27" spans="1:8" ht="25.5" customHeight="1">
      <c r="A27" s="90" t="s">
        <v>126</v>
      </c>
      <c r="B27" s="91"/>
      <c r="C27" s="8">
        <f t="shared" si="0"/>
        <v>2480.104178</v>
      </c>
      <c r="D27" s="9">
        <f>D5+D12+D20+D24</f>
        <v>603.09</v>
      </c>
      <c r="E27" s="8">
        <f>E8+E7</f>
        <v>1877.014178</v>
      </c>
      <c r="F27" s="6">
        <v>0</v>
      </c>
      <c r="G27" s="6">
        <v>0</v>
      </c>
      <c r="H27" s="6">
        <v>0</v>
      </c>
    </row>
  </sheetData>
  <sheetProtection/>
  <mergeCells count="10">
    <mergeCell ref="A27:B27"/>
    <mergeCell ref="B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ZOS</cp:lastModifiedBy>
  <cp:lastPrinted>2018-02-01T04:53:45Z</cp:lastPrinted>
  <dcterms:created xsi:type="dcterms:W3CDTF">2006-09-13T11:21:51Z</dcterms:created>
  <dcterms:modified xsi:type="dcterms:W3CDTF">2018-02-08T11:12:23Z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