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firstSheet="5" activeTab="8"/>
  </bookViews>
  <sheets>
    <sheet name="GLKJIH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<sst xmlns="http://schemas.openxmlformats.org/spreadsheetml/2006/main" count="302" uniqueCount="168">
  <si>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</si>
  <si>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</si>
  <si>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</si>
  <si>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</si>
  <si>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</si>
  <si>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</si>
  <si>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</si>
  <si>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</si>
  <si>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</si>
  <si>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</si>
  <si>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</si>
  <si>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</si>
  <si>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</si>
  <si>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</si>
  <si>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</si>
  <si>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</si>
  <si>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</si>
  <si>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</si>
  <si>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</si>
  <si>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</si>
  <si>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</si>
  <si>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</si>
  <si>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</si>
  <si>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</si>
  <si>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</si>
  <si>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</si>
  <si>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</si>
  <si>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</si>
  <si>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</si>
  <si>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</si>
  <si>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</si>
  <si>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机关事业单位基本养老保险缴费支出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</si>
  <si>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</si>
  <si>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</si>
  <si>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</si>
  <si>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</si>
  <si>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</si>
  <si>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</si>
  <si>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地震事务</t>
  </si>
  <si>
    <t>行政运行</t>
  </si>
  <si>
    <t>地震灾害预防</t>
  </si>
  <si>
    <t>防震减灾信息管理</t>
  </si>
  <si>
    <t>防震减灾基础管理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</si>
  <si>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</si>
  <si>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</si>
  <si>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</si>
  <si>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</si>
  <si>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</si>
  <si>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</si>
  <si>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</si>
  <si>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</si>
  <si>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</si>
  <si>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</si>
  <si>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</si>
  <si>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</si>
  <si>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</si>
  <si>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</si>
  <si>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</si>
  <si>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</si>
  <si>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</si>
  <si>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 xml:space="preserve"> 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</si>
  <si>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</si>
  <si>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</si>
  <si>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</si>
  <si>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</si>
  <si>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</si>
  <si>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</si>
  <si>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</si>
  <si>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</si>
  <si>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</si>
  <si>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</si>
  <si>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</si>
  <si>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工伤保险</t>
  </si>
  <si>
    <t>生育保险</t>
  </si>
  <si>
    <t>13</t>
  </si>
  <si>
    <t>99</t>
  </si>
  <si>
    <t>其他工资福利支出</t>
  </si>
  <si>
    <t>06</t>
  </si>
  <si>
    <t>伙食补助费</t>
  </si>
  <si>
    <t>加班补助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</si>
  <si>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</si>
  <si>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</si>
  <si>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</si>
  <si>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</si>
  <si>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</si>
  <si>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</si>
  <si>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05</t>
  </si>
  <si>
    <t>水费</t>
  </si>
  <si>
    <t>电费</t>
  </si>
  <si>
    <t>07</t>
  </si>
  <si>
    <t>邮电费</t>
  </si>
  <si>
    <t>差旅费</t>
  </si>
  <si>
    <t>28</t>
  </si>
  <si>
    <t>29</t>
  </si>
  <si>
    <t>福利费</t>
  </si>
  <si>
    <t>培训费</t>
  </si>
  <si>
    <t>16</t>
  </si>
  <si>
    <t>公务接待费</t>
  </si>
  <si>
    <t>17</t>
  </si>
  <si>
    <t>公务用车运行维护费</t>
  </si>
  <si>
    <t>31</t>
  </si>
  <si>
    <t>其他商品和服务支出</t>
  </si>
  <si>
    <t>509</t>
  </si>
  <si>
    <t>对个人和家庭的补助</t>
  </si>
  <si>
    <t>其他对个人和家庭补助</t>
  </si>
  <si>
    <t>其他对个人和家庭的补助的支出</t>
  </si>
  <si>
    <t>维稳值班补助</t>
  </si>
  <si>
    <t>通讯补贴</t>
  </si>
  <si>
    <t>休假探亲费</t>
  </si>
  <si>
    <t>未休假探亲费</t>
  </si>
  <si>
    <t>独生子女包干费</t>
  </si>
  <si>
    <t>表4：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</si>
  <si>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</si>
  <si>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</si>
  <si>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</si>
  <si>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</si>
  <si>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</si>
  <si>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</si>
  <si>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</si>
  <si>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</si>
  <si>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</si>
  <si>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</si>
  <si>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</si>
  <si>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表6：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</si>
  <si>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</si>
  <si>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</si>
  <si>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</si>
  <si>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</si>
  <si>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</si>
  <si>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</si>
  <si>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</si>
  <si>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</si>
  <si>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</si>
  <si>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</si>
  <si>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</si>
  <si>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</si>
  <si>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</si>
  <si>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</si>
  <si>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</si>
  <si>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</si>
  <si>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</si>
  <si>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</si>
  <si>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</si>
  <si>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</si>
  <si>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</si>
  <si>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</si>
  <si>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</si>
  <si>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</si>
  <si>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</si>
  <si>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t>上缴上级支出</t>
  </si>
  <si>
    <t>事业单位经营支出</t>
  </si>
  <si>
    <t>对下级单位
补助支出</t>
  </si>
  <si>
    <t>行政单位事业医疗</t>
  </si>
  <si>
    <t>灾害防治及应急管理支出</t>
  </si>
  <si>
    <t>（八）社会保障与就业支出</t>
  </si>
  <si>
    <t>（九）卫生健康支出</t>
  </si>
  <si>
    <t>（十九）住房保障支出</t>
  </si>
  <si>
    <t>（二十一）灾害防治及应急管理支出</t>
  </si>
  <si>
    <t>卫生健康支出</t>
  </si>
  <si>
    <t>工会经费</t>
  </si>
  <si>
    <t>公务用车运行维护费</t>
  </si>
  <si>
    <t>党建经费</t>
  </si>
  <si>
    <t>99</t>
  </si>
  <si>
    <t xml:space="preserve"> 2018年预算数</t>
  </si>
  <si>
    <t xml:space="preserve"> 2018年预算执行数</t>
  </si>
  <si>
    <t>2019年预算数</t>
  </si>
  <si>
    <t>注：山南市地震局2019年没有使用政府性基金安排的支出，故此表无数据。</t>
  </si>
  <si>
    <t>（十）卫生健康支出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</si>
</sst>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34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8"/>
      <name val="SimSun"/>
      <family val="0"/>
    </font>
    <font>
      <b/>
      <sz val="11"/>
      <color indexed="8"/>
      <name val="宋体"/>
      <family val="0"/>
    </font>
    <font>
      <sz val="10.5"/>
      <color indexed="8"/>
      <name val="SimSun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.5"/>
      <name val="SimSun"/>
      <family val="0"/>
    </font>
    <font>
      <sz val="10.5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16" borderId="8" applyNumberFormat="0" applyAlignment="0" applyProtection="0"/>
    <xf numFmtId="0" fontId="2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justify" vertical="center"/>
    </xf>
    <xf numFmtId="49" fontId="3" fillId="0" borderId="0" xfId="0" applyNumberFormat="1" applyFont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3" sqref="D13:E13"/>
    </sheetView>
  </sheetViews>
  <sheetFormatPr defaultColWidth="9.00390625" defaultRowHeight="13.5"/>
  <cols>
    <col min="1" max="1" width="24.25390625" style="0" customWidth="1"/>
    <col min="2" max="2" width="9.75390625" style="0" customWidth="1"/>
    <col min="3" max="3" width="21.75390625" style="0" customWidth="1"/>
    <col min="4" max="4" width="9.125" style="0" customWidth="1"/>
    <col min="5" max="5" width="11.50390625" style="0" customWidth="1"/>
    <col min="6" max="6" width="8.125" style="0" customWidth="1"/>
  </cols>
  <sheetData>
    <row r="1" spans="1:3" ht="30" customHeight="1">
      <c r="A1" s="1" t="s">
        <v>0</v>
      </c>
      <c r="C1" s="24" t="s">
        <v>1</v>
      </c>
    </row>
    <row r="2" spans="1:6" ht="27" customHeight="1">
      <c r="A2" s="69" t="s">
        <v>2</v>
      </c>
      <c r="B2" s="70"/>
      <c r="C2" s="55"/>
      <c r="D2" s="55"/>
      <c r="E2" s="71" t="s">
        <v>3</v>
      </c>
      <c r="F2" s="71"/>
    </row>
    <row r="3" spans="1:6" ht="35.25" customHeight="1">
      <c r="A3" s="72" t="s">
        <v>4</v>
      </c>
      <c r="B3" s="73"/>
      <c r="C3" s="72" t="s">
        <v>5</v>
      </c>
      <c r="D3" s="74"/>
      <c r="E3" s="74"/>
      <c r="F3" s="73"/>
    </row>
    <row r="4" spans="1:6" ht="48" customHeight="1">
      <c r="A4" s="6" t="s">
        <v>6</v>
      </c>
      <c r="B4" s="6" t="s">
        <v>7</v>
      </c>
      <c r="C4" s="6" t="s">
        <v>6</v>
      </c>
      <c r="D4" s="6" t="s">
        <v>8</v>
      </c>
      <c r="E4" s="56" t="s">
        <v>9</v>
      </c>
      <c r="F4" s="56" t="s">
        <v>10</v>
      </c>
    </row>
    <row r="5" spans="1:6" ht="42" customHeight="1">
      <c r="A5" s="27" t="s">
        <v>11</v>
      </c>
      <c r="B5" s="18">
        <v>118.8</v>
      </c>
      <c r="C5" s="6" t="s">
        <v>12</v>
      </c>
      <c r="D5" s="18">
        <f>D6+D7+D8+D9</f>
        <v>118.8</v>
      </c>
      <c r="E5" s="18">
        <f>E6+E7+E8+E9</f>
        <v>118.8</v>
      </c>
      <c r="F5" s="6">
        <v>0</v>
      </c>
    </row>
    <row r="6" spans="1:6" ht="42" customHeight="1">
      <c r="A6" s="28" t="s">
        <v>13</v>
      </c>
      <c r="B6" s="18">
        <v>118.8</v>
      </c>
      <c r="C6" s="57" t="s">
        <v>154</v>
      </c>
      <c r="D6" s="18">
        <v>9.97</v>
      </c>
      <c r="E6" s="18">
        <v>9.97</v>
      </c>
      <c r="F6" s="6">
        <v>0</v>
      </c>
    </row>
    <row r="7" spans="1:6" ht="42" customHeight="1">
      <c r="A7" s="28" t="s">
        <v>14</v>
      </c>
      <c r="B7" s="18">
        <v>0</v>
      </c>
      <c r="C7" s="57" t="s">
        <v>155</v>
      </c>
      <c r="D7" s="6">
        <v>5.49</v>
      </c>
      <c r="E7" s="6">
        <v>5.49</v>
      </c>
      <c r="F7" s="6">
        <v>0</v>
      </c>
    </row>
    <row r="8" spans="1:6" ht="42" customHeight="1">
      <c r="A8" s="18">
        <v>0</v>
      </c>
      <c r="B8" s="18">
        <v>0</v>
      </c>
      <c r="C8" s="57" t="s">
        <v>156</v>
      </c>
      <c r="D8" s="6">
        <v>5.87</v>
      </c>
      <c r="E8" s="6">
        <v>5.87</v>
      </c>
      <c r="F8" s="6">
        <v>0</v>
      </c>
    </row>
    <row r="9" spans="1:6" ht="42" customHeight="1">
      <c r="A9" s="42">
        <v>0</v>
      </c>
      <c r="B9" s="18">
        <v>0</v>
      </c>
      <c r="C9" s="57" t="s">
        <v>157</v>
      </c>
      <c r="D9" s="6">
        <v>97.47</v>
      </c>
      <c r="E9" s="6">
        <v>97.47</v>
      </c>
      <c r="F9" s="6">
        <v>0</v>
      </c>
    </row>
    <row r="10" spans="1:6" ht="42" customHeight="1">
      <c r="A10" s="28" t="s">
        <v>15</v>
      </c>
      <c r="B10" s="18">
        <v>0</v>
      </c>
      <c r="C10" s="28" t="s">
        <v>16</v>
      </c>
      <c r="D10" s="6">
        <v>0</v>
      </c>
      <c r="E10" s="6">
        <v>0</v>
      </c>
      <c r="F10" s="6">
        <v>0</v>
      </c>
    </row>
    <row r="11" spans="1:6" ht="42" customHeight="1">
      <c r="A11" s="28" t="s">
        <v>13</v>
      </c>
      <c r="B11" s="18">
        <v>0</v>
      </c>
      <c r="C11" s="18">
        <v>0</v>
      </c>
      <c r="D11" s="6">
        <v>0</v>
      </c>
      <c r="E11" s="6">
        <v>0</v>
      </c>
      <c r="F11" s="6">
        <v>0</v>
      </c>
    </row>
    <row r="12" spans="1:6" ht="42" customHeight="1">
      <c r="A12" s="28" t="s">
        <v>14</v>
      </c>
      <c r="B12" s="18">
        <v>0</v>
      </c>
      <c r="C12" s="42">
        <v>0</v>
      </c>
      <c r="D12" s="6">
        <v>0</v>
      </c>
      <c r="E12" s="6">
        <v>0</v>
      </c>
      <c r="F12" s="6">
        <v>0</v>
      </c>
    </row>
    <row r="13" spans="1:6" ht="42" customHeight="1">
      <c r="A13" s="18" t="s">
        <v>17</v>
      </c>
      <c r="B13" s="18">
        <f>B5</f>
        <v>118.8</v>
      </c>
      <c r="C13" s="18" t="s">
        <v>18</v>
      </c>
      <c r="D13" s="18">
        <f>D5</f>
        <v>118.8</v>
      </c>
      <c r="E13" s="18">
        <f>E5</f>
        <v>118.8</v>
      </c>
      <c r="F13" s="6">
        <v>0</v>
      </c>
    </row>
    <row r="14" ht="24">
      <c r="A14" s="24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0.375" style="0" customWidth="1"/>
    <col min="2" max="2" width="30.375" style="0" customWidth="1"/>
    <col min="3" max="5" width="11.00390625" style="0" customWidth="1"/>
    <col min="6" max="6" width="11.25390625" style="0" customWidth="1"/>
  </cols>
  <sheetData>
    <row r="1" spans="1:6" ht="36" customHeight="1">
      <c r="A1" s="1" t="s">
        <v>19</v>
      </c>
      <c r="B1" s="5"/>
      <c r="C1" s="2" t="s">
        <v>20</v>
      </c>
      <c r="D1" s="5"/>
      <c r="E1" s="5"/>
      <c r="F1" s="5"/>
    </row>
    <row r="2" spans="1:6" ht="16.5" customHeight="1">
      <c r="A2" s="75" t="s">
        <v>21</v>
      </c>
      <c r="B2" s="76"/>
      <c r="C2" s="76"/>
      <c r="D2" s="76"/>
      <c r="E2" s="76"/>
      <c r="F2" s="76"/>
    </row>
    <row r="3" spans="1:6" ht="25.5" customHeight="1">
      <c r="A3" s="77" t="s">
        <v>22</v>
      </c>
      <c r="B3" s="77"/>
      <c r="C3" s="77" t="s">
        <v>165</v>
      </c>
      <c r="D3" s="77"/>
      <c r="E3" s="77"/>
      <c r="F3" s="77" t="s">
        <v>23</v>
      </c>
    </row>
    <row r="4" spans="1:6" ht="25.5" customHeight="1">
      <c r="A4" s="6" t="s">
        <v>24</v>
      </c>
      <c r="B4" s="6" t="s">
        <v>25</v>
      </c>
      <c r="C4" s="6" t="s">
        <v>26</v>
      </c>
      <c r="D4" s="6" t="s">
        <v>27</v>
      </c>
      <c r="E4" s="6" t="s">
        <v>28</v>
      </c>
      <c r="F4" s="77"/>
    </row>
    <row r="5" spans="1:6" ht="25.5" customHeight="1">
      <c r="A5" s="9">
        <v>208</v>
      </c>
      <c r="B5" s="10" t="s">
        <v>29</v>
      </c>
      <c r="C5" s="11">
        <f>C6</f>
        <v>9.97</v>
      </c>
      <c r="D5" s="11">
        <f>D6</f>
        <v>9.97</v>
      </c>
      <c r="E5" s="12">
        <v>0</v>
      </c>
      <c r="F5" s="6"/>
    </row>
    <row r="6" spans="1:6" ht="25.5" customHeight="1">
      <c r="A6" s="13">
        <v>20805</v>
      </c>
      <c r="B6" s="14" t="s">
        <v>30</v>
      </c>
      <c r="C6" s="15">
        <f>C7</f>
        <v>9.97</v>
      </c>
      <c r="D6" s="15">
        <f>D7</f>
        <v>9.97</v>
      </c>
      <c r="E6" s="6">
        <v>0</v>
      </c>
      <c r="F6" s="6"/>
    </row>
    <row r="7" spans="1:6" ht="25.5" customHeight="1">
      <c r="A7" s="13">
        <v>2080505</v>
      </c>
      <c r="B7" s="14" t="s">
        <v>31</v>
      </c>
      <c r="C7" s="15">
        <v>9.97</v>
      </c>
      <c r="D7" s="15">
        <v>9.97</v>
      </c>
      <c r="E7" s="6">
        <v>0</v>
      </c>
      <c r="F7" s="6"/>
    </row>
    <row r="8" spans="1:6" ht="25.5" customHeight="1">
      <c r="A8" s="19">
        <v>210</v>
      </c>
      <c r="B8" s="20" t="s">
        <v>158</v>
      </c>
      <c r="C8" s="11">
        <f>C9</f>
        <v>5.49</v>
      </c>
      <c r="D8" s="11">
        <f>D9</f>
        <v>5.49</v>
      </c>
      <c r="E8" s="12">
        <v>0</v>
      </c>
      <c r="F8" s="6"/>
    </row>
    <row r="9" spans="1:6" ht="25.5" customHeight="1">
      <c r="A9" s="13">
        <v>21011</v>
      </c>
      <c r="B9" s="14" t="s">
        <v>32</v>
      </c>
      <c r="C9" s="18">
        <f>C10+C11</f>
        <v>5.49</v>
      </c>
      <c r="D9" s="18">
        <f>D10+D11</f>
        <v>5.49</v>
      </c>
      <c r="E9" s="6">
        <v>0</v>
      </c>
      <c r="F9" s="6"/>
    </row>
    <row r="10" spans="1:6" ht="25.5" customHeight="1">
      <c r="A10" s="16">
        <v>2101101</v>
      </c>
      <c r="B10" s="17" t="s">
        <v>33</v>
      </c>
      <c r="C10" s="18">
        <v>3.99</v>
      </c>
      <c r="D10" s="18">
        <v>3.99</v>
      </c>
      <c r="E10" s="6">
        <v>0</v>
      </c>
      <c r="F10" s="6"/>
    </row>
    <row r="11" spans="1:6" ht="25.5" customHeight="1">
      <c r="A11" s="16">
        <v>2101103</v>
      </c>
      <c r="B11" s="17" t="s">
        <v>34</v>
      </c>
      <c r="C11" s="18">
        <v>1.5</v>
      </c>
      <c r="D11" s="18">
        <v>1.5</v>
      </c>
      <c r="E11" s="6">
        <v>0</v>
      </c>
      <c r="F11" s="6"/>
    </row>
    <row r="12" spans="1:6" ht="25.5" customHeight="1">
      <c r="A12" s="9">
        <v>221</v>
      </c>
      <c r="B12" s="10" t="s">
        <v>35</v>
      </c>
      <c r="C12" s="11">
        <f>C13</f>
        <v>5.87</v>
      </c>
      <c r="D12" s="11">
        <f>D13</f>
        <v>5.87</v>
      </c>
      <c r="E12" s="12">
        <v>0</v>
      </c>
      <c r="F12" s="6"/>
    </row>
    <row r="13" spans="1:6" ht="25.5" customHeight="1">
      <c r="A13" s="16">
        <v>22102</v>
      </c>
      <c r="B13" s="17" t="s">
        <v>36</v>
      </c>
      <c r="C13" s="18">
        <f>C14</f>
        <v>5.87</v>
      </c>
      <c r="D13" s="18">
        <f>D14</f>
        <v>5.87</v>
      </c>
      <c r="E13" s="6">
        <v>0</v>
      </c>
      <c r="F13" s="6"/>
    </row>
    <row r="14" spans="1:6" ht="25.5" customHeight="1">
      <c r="A14" s="16">
        <v>2210201</v>
      </c>
      <c r="B14" s="17" t="s">
        <v>37</v>
      </c>
      <c r="C14" s="18">
        <v>5.87</v>
      </c>
      <c r="D14" s="6">
        <v>5.87</v>
      </c>
      <c r="E14" s="6">
        <v>0</v>
      </c>
      <c r="F14" s="6"/>
    </row>
    <row r="15" spans="1:6" ht="25.5" customHeight="1">
      <c r="A15" s="9">
        <v>224</v>
      </c>
      <c r="B15" s="10" t="s">
        <v>153</v>
      </c>
      <c r="C15" s="12">
        <f>D15+E15</f>
        <v>97.47</v>
      </c>
      <c r="D15" s="12">
        <f>D16</f>
        <v>74.47</v>
      </c>
      <c r="E15" s="12">
        <f>E16</f>
        <v>23</v>
      </c>
      <c r="F15" s="6"/>
    </row>
    <row r="16" spans="1:8" ht="25.5" customHeight="1">
      <c r="A16" s="16">
        <v>22405</v>
      </c>
      <c r="B16" s="17" t="s">
        <v>38</v>
      </c>
      <c r="C16" s="6">
        <f>SUM(C17:C20)</f>
        <v>97.47</v>
      </c>
      <c r="D16" s="6">
        <f>SUM(D17:D20)</f>
        <v>74.47</v>
      </c>
      <c r="E16" s="6">
        <f>SUM(E17:E20)</f>
        <v>23</v>
      </c>
      <c r="F16" s="6"/>
      <c r="G16" s="9"/>
      <c r="H16" s="10"/>
    </row>
    <row r="17" spans="1:8" ht="25.5" customHeight="1">
      <c r="A17" s="16">
        <v>2240501</v>
      </c>
      <c r="B17" s="21" t="s">
        <v>39</v>
      </c>
      <c r="C17" s="6">
        <v>74.47</v>
      </c>
      <c r="D17" s="6">
        <v>74.47</v>
      </c>
      <c r="E17" s="6"/>
      <c r="F17" s="6"/>
      <c r="G17" s="16"/>
      <c r="H17" s="17"/>
    </row>
    <row r="18" spans="1:8" ht="25.5" customHeight="1">
      <c r="A18" s="16">
        <v>2240506</v>
      </c>
      <c r="B18" s="17" t="s">
        <v>40</v>
      </c>
      <c r="C18" s="21">
        <v>15</v>
      </c>
      <c r="D18" s="21">
        <v>0</v>
      </c>
      <c r="E18" s="21">
        <v>15</v>
      </c>
      <c r="F18" s="6"/>
      <c r="G18" s="16"/>
      <c r="H18" s="21"/>
    </row>
    <row r="19" spans="1:8" ht="25.5" customHeight="1">
      <c r="A19" s="16">
        <v>2240509</v>
      </c>
      <c r="B19" s="17" t="s">
        <v>41</v>
      </c>
      <c r="C19" s="21">
        <v>3</v>
      </c>
      <c r="D19" s="21">
        <v>0</v>
      </c>
      <c r="E19" s="21">
        <v>3</v>
      </c>
      <c r="F19" s="6"/>
      <c r="G19" s="16"/>
      <c r="H19" s="17"/>
    </row>
    <row r="20" spans="1:8" ht="25.5" customHeight="1">
      <c r="A20" s="16">
        <v>2240510</v>
      </c>
      <c r="B20" s="17" t="s">
        <v>42</v>
      </c>
      <c r="C20" s="21">
        <v>5</v>
      </c>
      <c r="D20" s="21">
        <v>0</v>
      </c>
      <c r="E20" s="21">
        <v>5</v>
      </c>
      <c r="F20" s="6"/>
      <c r="G20" s="16"/>
      <c r="H20" s="17"/>
    </row>
    <row r="21" spans="1:6" ht="25.5" customHeight="1">
      <c r="A21" s="6" t="s">
        <v>8</v>
      </c>
      <c r="B21" s="6" t="s">
        <v>43</v>
      </c>
      <c r="C21" s="18">
        <f>C5+C8+C12+C15</f>
        <v>118.8</v>
      </c>
      <c r="D21" s="18">
        <f>D5+D8+D12+D15</f>
        <v>95.8</v>
      </c>
      <c r="E21" s="18">
        <f>E5+E8+E12+E15</f>
        <v>23</v>
      </c>
      <c r="F21" s="6"/>
    </row>
    <row r="22" spans="1:6" ht="13.5">
      <c r="A22" s="78" t="s">
        <v>44</v>
      </c>
      <c r="B22" s="79"/>
      <c r="C22" s="79"/>
      <c r="D22" s="79"/>
      <c r="E22" s="79"/>
      <c r="F22" s="79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2">
      <selection activeCell="D39" sqref="D39"/>
    </sheetView>
  </sheetViews>
  <sheetFormatPr defaultColWidth="9.00390625" defaultRowHeight="13.5"/>
  <cols>
    <col min="1" max="1" width="3.875" style="0" customWidth="1"/>
    <col min="2" max="2" width="4.50390625" style="0" customWidth="1"/>
    <col min="3" max="3" width="18.00390625" style="0" customWidth="1"/>
    <col min="4" max="4" width="5.625" style="0" customWidth="1"/>
    <col min="5" max="5" width="4.75390625" style="0" customWidth="1"/>
    <col min="6" max="6" width="3.50390625" style="33" customWidth="1"/>
    <col min="7" max="7" width="26.125" style="0" customWidth="1"/>
    <col min="8" max="8" width="6.125" style="0" customWidth="1"/>
    <col min="9" max="9" width="4.50390625" style="0" customWidth="1"/>
    <col min="10" max="10" width="12.25390625" style="0" customWidth="1"/>
  </cols>
  <sheetData>
    <row r="1" spans="1:9" ht="21" customHeight="1">
      <c r="A1" s="1" t="s">
        <v>45</v>
      </c>
      <c r="C1" s="80" t="s">
        <v>46</v>
      </c>
      <c r="D1" s="80"/>
      <c r="E1" s="80"/>
      <c r="F1" s="80"/>
      <c r="G1" s="80"/>
      <c r="H1" s="80"/>
      <c r="I1" s="80"/>
    </row>
    <row r="2" spans="5:10" ht="12" customHeight="1">
      <c r="E2" s="34"/>
      <c r="F2" s="35"/>
      <c r="I2" s="76" t="s">
        <v>3</v>
      </c>
      <c r="J2" s="76"/>
    </row>
    <row r="3" spans="1:10" ht="19.5" customHeight="1">
      <c r="A3" s="81" t="s">
        <v>47</v>
      </c>
      <c r="B3" s="81"/>
      <c r="C3" s="81"/>
      <c r="D3" s="81"/>
      <c r="E3" s="82" t="s">
        <v>48</v>
      </c>
      <c r="F3" s="83"/>
      <c r="G3" s="83"/>
      <c r="H3" s="83"/>
      <c r="I3" s="84"/>
      <c r="J3" s="85" t="s">
        <v>23</v>
      </c>
    </row>
    <row r="4" spans="1:10" ht="18.75" customHeight="1">
      <c r="A4" s="81" t="s">
        <v>24</v>
      </c>
      <c r="B4" s="81"/>
      <c r="C4" s="85" t="s">
        <v>25</v>
      </c>
      <c r="D4" s="85" t="s">
        <v>8</v>
      </c>
      <c r="E4" s="82" t="s">
        <v>24</v>
      </c>
      <c r="F4" s="84"/>
      <c r="G4" s="85" t="s">
        <v>25</v>
      </c>
      <c r="H4" s="85" t="s">
        <v>49</v>
      </c>
      <c r="I4" s="85" t="s">
        <v>50</v>
      </c>
      <c r="J4" s="86"/>
    </row>
    <row r="5" spans="1:10" ht="19.5" customHeight="1">
      <c r="A5" s="37" t="s">
        <v>51</v>
      </c>
      <c r="B5" s="36" t="s">
        <v>52</v>
      </c>
      <c r="C5" s="86"/>
      <c r="D5" s="86"/>
      <c r="E5" s="38" t="s">
        <v>51</v>
      </c>
      <c r="F5" s="39" t="s">
        <v>52</v>
      </c>
      <c r="G5" s="87"/>
      <c r="H5" s="87"/>
      <c r="I5" s="87"/>
      <c r="J5" s="87"/>
    </row>
    <row r="6" spans="1:11" ht="18.75" customHeight="1">
      <c r="A6" s="40" t="s">
        <v>53</v>
      </c>
      <c r="B6" s="39"/>
      <c r="C6" s="12" t="s">
        <v>54</v>
      </c>
      <c r="D6" s="12">
        <f>D7+D10+D15+D16</f>
        <v>83.07000000000001</v>
      </c>
      <c r="E6" s="12">
        <v>301</v>
      </c>
      <c r="F6" s="39"/>
      <c r="G6" s="12" t="s">
        <v>55</v>
      </c>
      <c r="H6" s="12">
        <f>H7+H8+H9+H10+H11+H12+H13+H14+H15+H16+H17+H18+H19+H20</f>
        <v>83.07</v>
      </c>
      <c r="I6" s="12">
        <f>I7+I8+I9+I16+I10+I11+I12+I13+I14+I15+I17+I18</f>
        <v>0</v>
      </c>
      <c r="J6" s="6"/>
      <c r="K6" s="6">
        <v>12.93</v>
      </c>
    </row>
    <row r="7" spans="1:11" ht="18.75" customHeight="1">
      <c r="A7" s="89"/>
      <c r="B7" s="92" t="s">
        <v>56</v>
      </c>
      <c r="C7" s="95" t="s">
        <v>57</v>
      </c>
      <c r="D7" s="95">
        <v>48.23</v>
      </c>
      <c r="E7" s="66"/>
      <c r="F7" s="41" t="s">
        <v>56</v>
      </c>
      <c r="G7" s="6" t="s">
        <v>58</v>
      </c>
      <c r="H7" s="6">
        <v>12.93</v>
      </c>
      <c r="I7" s="21">
        <v>0</v>
      </c>
      <c r="J7" s="6"/>
      <c r="K7" s="6">
        <v>31.56</v>
      </c>
    </row>
    <row r="8" spans="1:11" ht="18.75" customHeight="1">
      <c r="A8" s="90"/>
      <c r="B8" s="93"/>
      <c r="C8" s="96"/>
      <c r="D8" s="96"/>
      <c r="E8" s="67"/>
      <c r="F8" s="41" t="s">
        <v>59</v>
      </c>
      <c r="G8" s="6" t="s">
        <v>60</v>
      </c>
      <c r="H8" s="6">
        <v>31.56</v>
      </c>
      <c r="I8" s="21">
        <v>0</v>
      </c>
      <c r="J8" s="6"/>
      <c r="K8" s="6">
        <v>3.74</v>
      </c>
    </row>
    <row r="9" spans="1:11" ht="18.75" customHeight="1">
      <c r="A9" s="90"/>
      <c r="B9" s="94"/>
      <c r="C9" s="97"/>
      <c r="D9" s="97"/>
      <c r="E9" s="67"/>
      <c r="F9" s="41" t="s">
        <v>61</v>
      </c>
      <c r="G9" s="6" t="s">
        <v>62</v>
      </c>
      <c r="H9" s="6">
        <v>3.74</v>
      </c>
      <c r="I9" s="21">
        <v>0</v>
      </c>
      <c r="J9" s="6"/>
      <c r="K9" s="62">
        <f>SUM(K6:K8)</f>
        <v>48.23</v>
      </c>
    </row>
    <row r="10" spans="1:11" ht="18.75" customHeight="1">
      <c r="A10" s="90"/>
      <c r="B10" s="92" t="s">
        <v>59</v>
      </c>
      <c r="C10" s="95" t="s">
        <v>63</v>
      </c>
      <c r="D10" s="95">
        <v>15.91</v>
      </c>
      <c r="E10" s="68"/>
      <c r="F10" s="41" t="s">
        <v>64</v>
      </c>
      <c r="G10" s="6" t="s">
        <v>65</v>
      </c>
      <c r="H10" s="6">
        <v>9.97</v>
      </c>
      <c r="I10" s="21">
        <v>0</v>
      </c>
      <c r="J10" s="6"/>
      <c r="K10" s="6">
        <v>9.97</v>
      </c>
    </row>
    <row r="11" spans="1:11" ht="18.75" customHeight="1">
      <c r="A11" s="90"/>
      <c r="B11" s="93"/>
      <c r="C11" s="96"/>
      <c r="D11" s="96"/>
      <c r="E11" s="68"/>
      <c r="F11" s="41" t="s">
        <v>66</v>
      </c>
      <c r="G11" s="6" t="s">
        <v>67</v>
      </c>
      <c r="H11" s="6">
        <v>3.99</v>
      </c>
      <c r="I11" s="21">
        <v>0</v>
      </c>
      <c r="J11" s="6"/>
      <c r="K11" s="6">
        <v>3.99</v>
      </c>
    </row>
    <row r="12" spans="1:11" ht="18.75" customHeight="1">
      <c r="A12" s="90"/>
      <c r="B12" s="93"/>
      <c r="C12" s="96"/>
      <c r="D12" s="96"/>
      <c r="E12" s="68"/>
      <c r="F12" s="41" t="s">
        <v>68</v>
      </c>
      <c r="G12" s="6" t="s">
        <v>69</v>
      </c>
      <c r="H12" s="6">
        <v>1.5</v>
      </c>
      <c r="I12" s="21">
        <v>0</v>
      </c>
      <c r="J12" s="6"/>
      <c r="K12" s="6">
        <v>1.5</v>
      </c>
    </row>
    <row r="13" spans="1:11" ht="18.75" customHeight="1">
      <c r="A13" s="90"/>
      <c r="B13" s="93"/>
      <c r="C13" s="96"/>
      <c r="D13" s="96"/>
      <c r="E13" s="68"/>
      <c r="F13" s="41" t="s">
        <v>70</v>
      </c>
      <c r="G13" s="6" t="s">
        <v>71</v>
      </c>
      <c r="H13" s="6">
        <v>0.1</v>
      </c>
      <c r="I13" s="21">
        <v>0</v>
      </c>
      <c r="J13" s="6" t="s">
        <v>72</v>
      </c>
      <c r="K13" s="6">
        <v>0.1</v>
      </c>
    </row>
    <row r="14" spans="1:11" ht="18.75" customHeight="1">
      <c r="A14" s="90"/>
      <c r="B14" s="94"/>
      <c r="C14" s="97"/>
      <c r="D14" s="97"/>
      <c r="E14" s="68"/>
      <c r="F14" s="41" t="s">
        <v>70</v>
      </c>
      <c r="G14" s="6" t="s">
        <v>71</v>
      </c>
      <c r="H14" s="6">
        <v>0.35</v>
      </c>
      <c r="I14" s="21">
        <v>0</v>
      </c>
      <c r="J14" s="6" t="s">
        <v>73</v>
      </c>
      <c r="K14" s="6">
        <v>0.35</v>
      </c>
    </row>
    <row r="15" spans="1:11" ht="18.75" customHeight="1">
      <c r="A15" s="90"/>
      <c r="B15" s="41" t="s">
        <v>61</v>
      </c>
      <c r="C15" s="44" t="s">
        <v>37</v>
      </c>
      <c r="D15" s="6">
        <v>5.87</v>
      </c>
      <c r="E15" s="58"/>
      <c r="F15" s="45" t="s">
        <v>74</v>
      </c>
      <c r="G15" s="44" t="s">
        <v>37</v>
      </c>
      <c r="H15" s="6">
        <v>5.87</v>
      </c>
      <c r="I15" s="21">
        <v>0</v>
      </c>
      <c r="J15" s="6"/>
      <c r="K15" s="62">
        <f>SUM(K10:K14)</f>
        <v>15.91</v>
      </c>
    </row>
    <row r="16" spans="1:11" ht="18.75" customHeight="1">
      <c r="A16" s="90"/>
      <c r="B16" s="92" t="s">
        <v>75</v>
      </c>
      <c r="C16" s="95" t="s">
        <v>76</v>
      </c>
      <c r="D16" s="95">
        <v>13.06</v>
      </c>
      <c r="E16" s="66"/>
      <c r="F16" s="45" t="s">
        <v>77</v>
      </c>
      <c r="G16" s="44" t="s">
        <v>78</v>
      </c>
      <c r="H16" s="6">
        <v>2.88</v>
      </c>
      <c r="I16" s="21">
        <v>0</v>
      </c>
      <c r="J16" s="6"/>
      <c r="K16" s="6">
        <v>2.88</v>
      </c>
    </row>
    <row r="17" spans="1:11" ht="18.75" customHeight="1">
      <c r="A17" s="90"/>
      <c r="B17" s="93"/>
      <c r="C17" s="96"/>
      <c r="D17" s="96"/>
      <c r="E17" s="67"/>
      <c r="F17" s="46" t="s">
        <v>75</v>
      </c>
      <c r="G17" s="6" t="s">
        <v>76</v>
      </c>
      <c r="H17" s="6">
        <v>5.8</v>
      </c>
      <c r="I17" s="21">
        <v>0</v>
      </c>
      <c r="J17" s="6"/>
      <c r="K17" s="6">
        <v>5.8</v>
      </c>
    </row>
    <row r="18" spans="1:11" ht="18.75" customHeight="1">
      <c r="A18" s="90"/>
      <c r="B18" s="93"/>
      <c r="C18" s="96"/>
      <c r="D18" s="96"/>
      <c r="E18" s="67"/>
      <c r="F18" s="41" t="s">
        <v>75</v>
      </c>
      <c r="G18" s="6" t="s">
        <v>76</v>
      </c>
      <c r="H18" s="6">
        <v>0.27</v>
      </c>
      <c r="I18" s="21">
        <v>0</v>
      </c>
      <c r="J18" s="6" t="s">
        <v>79</v>
      </c>
      <c r="K18" s="6">
        <v>0.27</v>
      </c>
    </row>
    <row r="19" spans="1:11" ht="18.75" customHeight="1">
      <c r="A19" s="90"/>
      <c r="B19" s="93"/>
      <c r="C19" s="96"/>
      <c r="D19" s="96"/>
      <c r="E19" s="67"/>
      <c r="F19" s="46" t="s">
        <v>75</v>
      </c>
      <c r="G19" s="6" t="s">
        <v>76</v>
      </c>
      <c r="H19" s="6">
        <v>0.95</v>
      </c>
      <c r="I19" s="21">
        <v>0</v>
      </c>
      <c r="J19" s="6" t="s">
        <v>109</v>
      </c>
      <c r="K19" s="6">
        <v>0.95</v>
      </c>
    </row>
    <row r="20" spans="1:11" ht="18.75" customHeight="1">
      <c r="A20" s="91"/>
      <c r="B20" s="94"/>
      <c r="C20" s="97"/>
      <c r="D20" s="97"/>
      <c r="E20" s="60"/>
      <c r="F20" s="41" t="s">
        <v>75</v>
      </c>
      <c r="G20" s="6" t="s">
        <v>76</v>
      </c>
      <c r="H20" s="6">
        <v>3.16</v>
      </c>
      <c r="I20" s="21">
        <v>0</v>
      </c>
      <c r="J20" s="6" t="s">
        <v>108</v>
      </c>
      <c r="K20" s="6">
        <v>3.16</v>
      </c>
    </row>
    <row r="21" spans="1:11" ht="18.75" customHeight="1">
      <c r="A21" s="40" t="s">
        <v>80</v>
      </c>
      <c r="B21" s="39"/>
      <c r="C21" s="12" t="s">
        <v>81</v>
      </c>
      <c r="D21" s="12">
        <f>D22+D30+D31+D32+D33</f>
        <v>9.000000000000002</v>
      </c>
      <c r="E21" s="12">
        <v>302</v>
      </c>
      <c r="F21" s="39"/>
      <c r="G21" s="12" t="s">
        <v>82</v>
      </c>
      <c r="H21" s="12">
        <f>H22+H23+H24+H25+H26+H27+H30+H31+H28+H29+H32+H33</f>
        <v>0</v>
      </c>
      <c r="I21" s="12">
        <f>I22++I23+I24+I25+I26+I27+I28+I29+I30+I31+I32+I33+I34</f>
        <v>9</v>
      </c>
      <c r="J21" s="6"/>
      <c r="K21" s="62">
        <f>SUM(K16:K20)</f>
        <v>13.059999999999999</v>
      </c>
    </row>
    <row r="22" spans="1:11" ht="18.75" customHeight="1">
      <c r="A22" s="89"/>
      <c r="B22" s="92" t="s">
        <v>56</v>
      </c>
      <c r="C22" s="95" t="s">
        <v>83</v>
      </c>
      <c r="D22" s="95">
        <v>4.04</v>
      </c>
      <c r="E22" s="66"/>
      <c r="F22" s="41" t="s">
        <v>56</v>
      </c>
      <c r="G22" s="6" t="s">
        <v>84</v>
      </c>
      <c r="H22" s="21">
        <v>0</v>
      </c>
      <c r="I22" s="6">
        <v>0.67</v>
      </c>
      <c r="J22" s="6"/>
      <c r="K22" s="6">
        <v>0.67</v>
      </c>
    </row>
    <row r="23" spans="1:11" ht="18.75" customHeight="1">
      <c r="A23" s="90"/>
      <c r="B23" s="93"/>
      <c r="C23" s="96"/>
      <c r="D23" s="96"/>
      <c r="E23" s="67"/>
      <c r="F23" s="41" t="s">
        <v>59</v>
      </c>
      <c r="G23" s="6" t="s">
        <v>85</v>
      </c>
      <c r="H23" s="21">
        <v>0</v>
      </c>
      <c r="I23" s="6">
        <v>0.13</v>
      </c>
      <c r="J23" s="6"/>
      <c r="K23" s="6">
        <v>0.13</v>
      </c>
    </row>
    <row r="24" spans="1:11" ht="18.75" customHeight="1">
      <c r="A24" s="90"/>
      <c r="B24" s="93"/>
      <c r="C24" s="96"/>
      <c r="D24" s="96"/>
      <c r="E24" s="67"/>
      <c r="F24" s="41" t="s">
        <v>86</v>
      </c>
      <c r="G24" s="6" t="s">
        <v>87</v>
      </c>
      <c r="H24" s="21">
        <v>0</v>
      </c>
      <c r="I24" s="6">
        <v>0.07</v>
      </c>
      <c r="J24" s="6"/>
      <c r="K24" s="6">
        <v>0.07</v>
      </c>
    </row>
    <row r="25" spans="1:11" ht="18.75" customHeight="1">
      <c r="A25" s="90"/>
      <c r="B25" s="93"/>
      <c r="C25" s="96"/>
      <c r="D25" s="96"/>
      <c r="E25" s="67"/>
      <c r="F25" s="41" t="s">
        <v>77</v>
      </c>
      <c r="G25" s="6" t="s">
        <v>88</v>
      </c>
      <c r="H25" s="21">
        <v>0</v>
      </c>
      <c r="I25" s="6">
        <v>0.27</v>
      </c>
      <c r="J25" s="6"/>
      <c r="K25" s="6">
        <v>0.27</v>
      </c>
    </row>
    <row r="26" spans="1:11" ht="18.75" customHeight="1">
      <c r="A26" s="90"/>
      <c r="B26" s="93"/>
      <c r="C26" s="96"/>
      <c r="D26" s="96"/>
      <c r="E26" s="67"/>
      <c r="F26" s="41" t="s">
        <v>89</v>
      </c>
      <c r="G26" s="6" t="s">
        <v>90</v>
      </c>
      <c r="H26" s="21">
        <v>0</v>
      </c>
      <c r="I26" s="6">
        <v>0.26</v>
      </c>
      <c r="J26" s="6"/>
      <c r="K26" s="6">
        <v>0.26</v>
      </c>
    </row>
    <row r="27" spans="1:11" ht="18.75" customHeight="1">
      <c r="A27" s="90"/>
      <c r="B27" s="93"/>
      <c r="C27" s="96"/>
      <c r="D27" s="96"/>
      <c r="E27" s="67"/>
      <c r="F27" s="41" t="s">
        <v>68</v>
      </c>
      <c r="G27" s="6" t="s">
        <v>91</v>
      </c>
      <c r="H27" s="21">
        <v>0</v>
      </c>
      <c r="I27" s="6">
        <v>1.56</v>
      </c>
      <c r="J27" s="6"/>
      <c r="K27" s="6">
        <v>1.56</v>
      </c>
    </row>
    <row r="28" spans="1:11" ht="18.75" customHeight="1">
      <c r="A28" s="90"/>
      <c r="B28" s="93"/>
      <c r="C28" s="96"/>
      <c r="D28" s="96"/>
      <c r="E28" s="67"/>
      <c r="F28" s="41" t="s">
        <v>92</v>
      </c>
      <c r="G28" s="6" t="s">
        <v>159</v>
      </c>
      <c r="H28" s="21">
        <v>0</v>
      </c>
      <c r="I28" s="6">
        <v>1.06</v>
      </c>
      <c r="J28" s="6"/>
      <c r="K28" s="6">
        <v>1.06</v>
      </c>
    </row>
    <row r="29" spans="1:11" ht="18.75" customHeight="1">
      <c r="A29" s="90"/>
      <c r="B29" s="94"/>
      <c r="C29" s="97"/>
      <c r="D29" s="97"/>
      <c r="E29" s="67"/>
      <c r="F29" s="41" t="s">
        <v>93</v>
      </c>
      <c r="G29" s="6" t="s">
        <v>94</v>
      </c>
      <c r="H29" s="21">
        <v>0</v>
      </c>
      <c r="I29" s="6">
        <v>0.02</v>
      </c>
      <c r="J29" s="6"/>
      <c r="K29" s="6">
        <v>0.02</v>
      </c>
    </row>
    <row r="30" spans="1:11" ht="18.75" customHeight="1">
      <c r="A30" s="90"/>
      <c r="B30" s="41" t="s">
        <v>61</v>
      </c>
      <c r="C30" s="6" t="s">
        <v>95</v>
      </c>
      <c r="D30" s="6">
        <v>0.19</v>
      </c>
      <c r="E30" s="47"/>
      <c r="F30" s="41" t="s">
        <v>96</v>
      </c>
      <c r="G30" s="6" t="s">
        <v>95</v>
      </c>
      <c r="H30" s="21">
        <v>0</v>
      </c>
      <c r="I30" s="6">
        <v>0.19</v>
      </c>
      <c r="J30" s="6"/>
      <c r="K30">
        <f>SUM(K22:K29)</f>
        <v>4.039999999999999</v>
      </c>
    </row>
    <row r="31" spans="1:10" ht="18.75" customHeight="1">
      <c r="A31" s="90"/>
      <c r="B31" s="41" t="s">
        <v>77</v>
      </c>
      <c r="C31" s="6" t="s">
        <v>97</v>
      </c>
      <c r="D31" s="6">
        <v>0.12</v>
      </c>
      <c r="E31" s="47"/>
      <c r="F31" s="41" t="s">
        <v>98</v>
      </c>
      <c r="G31" s="6" t="s">
        <v>97</v>
      </c>
      <c r="H31" s="21">
        <v>0</v>
      </c>
      <c r="I31" s="6">
        <v>0.12</v>
      </c>
      <c r="J31" s="6"/>
    </row>
    <row r="32" spans="1:10" ht="18.75" customHeight="1">
      <c r="A32" s="90"/>
      <c r="B32" s="41" t="s">
        <v>64</v>
      </c>
      <c r="C32" s="21" t="s">
        <v>99</v>
      </c>
      <c r="D32" s="6">
        <v>4</v>
      </c>
      <c r="E32" s="47"/>
      <c r="F32" s="41" t="s">
        <v>100</v>
      </c>
      <c r="G32" s="21" t="s">
        <v>160</v>
      </c>
      <c r="H32" s="21">
        <v>0</v>
      </c>
      <c r="I32" s="6">
        <v>4</v>
      </c>
      <c r="J32" s="6"/>
    </row>
    <row r="33" spans="1:10" ht="18.75" customHeight="1">
      <c r="A33" s="90"/>
      <c r="B33" s="41" t="s">
        <v>75</v>
      </c>
      <c r="C33" s="48" t="s">
        <v>101</v>
      </c>
      <c r="D33" s="95">
        <v>0.65</v>
      </c>
      <c r="E33" s="47"/>
      <c r="F33" s="59" t="s">
        <v>75</v>
      </c>
      <c r="G33" s="48" t="s">
        <v>101</v>
      </c>
      <c r="H33" s="21">
        <v>0</v>
      </c>
      <c r="I33" s="6">
        <v>0.39</v>
      </c>
      <c r="J33" s="6"/>
    </row>
    <row r="34" spans="1:10" ht="18.75" customHeight="1">
      <c r="A34" s="91"/>
      <c r="B34" s="41" t="s">
        <v>162</v>
      </c>
      <c r="C34" s="48" t="s">
        <v>101</v>
      </c>
      <c r="D34" s="97"/>
      <c r="E34" s="47"/>
      <c r="F34" s="59" t="s">
        <v>162</v>
      </c>
      <c r="G34" s="48" t="s">
        <v>101</v>
      </c>
      <c r="H34" s="21">
        <v>0</v>
      </c>
      <c r="I34" s="6">
        <v>0.26</v>
      </c>
      <c r="J34" s="6" t="s">
        <v>161</v>
      </c>
    </row>
    <row r="35" spans="1:10" ht="18.75" customHeight="1">
      <c r="A35" s="40" t="s">
        <v>102</v>
      </c>
      <c r="B35" s="39"/>
      <c r="C35" s="49" t="s">
        <v>103</v>
      </c>
      <c r="D35" s="12">
        <f>D36</f>
        <v>3.73</v>
      </c>
      <c r="E35" s="38">
        <v>303</v>
      </c>
      <c r="F35" s="40"/>
      <c r="G35" s="49" t="s">
        <v>103</v>
      </c>
      <c r="H35" s="12">
        <f>H36+H37+H38</f>
        <v>3.7299999999999995</v>
      </c>
      <c r="I35" s="12">
        <f>I36+I37+I20+I19+I38</f>
        <v>0</v>
      </c>
      <c r="J35" s="6"/>
    </row>
    <row r="36" spans="1:10" ht="18.75" customHeight="1">
      <c r="A36" s="89"/>
      <c r="B36" s="92" t="s">
        <v>75</v>
      </c>
      <c r="C36" s="63" t="s">
        <v>104</v>
      </c>
      <c r="D36" s="95">
        <v>3.73</v>
      </c>
      <c r="E36" s="66"/>
      <c r="F36" s="50">
        <v>99</v>
      </c>
      <c r="G36" s="51" t="s">
        <v>105</v>
      </c>
      <c r="H36" s="52">
        <v>2.88</v>
      </c>
      <c r="I36" s="53">
        <v>0</v>
      </c>
      <c r="J36" s="52" t="s">
        <v>106</v>
      </c>
    </row>
    <row r="37" spans="1:10" ht="18.75" customHeight="1">
      <c r="A37" s="90"/>
      <c r="B37" s="93"/>
      <c r="C37" s="64"/>
      <c r="D37" s="96"/>
      <c r="E37" s="67"/>
      <c r="F37" s="50">
        <v>99</v>
      </c>
      <c r="G37" s="51" t="s">
        <v>105</v>
      </c>
      <c r="H37" s="52">
        <v>0.61</v>
      </c>
      <c r="I37" s="53">
        <v>0</v>
      </c>
      <c r="J37" s="52" t="s">
        <v>107</v>
      </c>
    </row>
    <row r="38" spans="1:10" ht="18.75" customHeight="1">
      <c r="A38" s="91"/>
      <c r="B38" s="94"/>
      <c r="C38" s="65"/>
      <c r="D38" s="97"/>
      <c r="E38" s="60"/>
      <c r="F38" s="50">
        <v>99</v>
      </c>
      <c r="G38" s="51" t="s">
        <v>105</v>
      </c>
      <c r="H38" s="6">
        <v>0.24</v>
      </c>
      <c r="I38" s="21">
        <v>0</v>
      </c>
      <c r="J38" s="54" t="s">
        <v>110</v>
      </c>
    </row>
    <row r="39" spans="1:11" ht="18.75" customHeight="1">
      <c r="A39" s="43"/>
      <c r="B39" s="41"/>
      <c r="C39" s="6" t="s">
        <v>8</v>
      </c>
      <c r="D39" s="6">
        <f>D6+D21+D35</f>
        <v>95.80000000000001</v>
      </c>
      <c r="E39" s="88" t="s">
        <v>8</v>
      </c>
      <c r="F39" s="88"/>
      <c r="G39" s="88"/>
      <c r="H39" s="52">
        <f>H6+H21+H35</f>
        <v>86.8</v>
      </c>
      <c r="I39" s="52">
        <f>I6+I21+I35</f>
        <v>9</v>
      </c>
      <c r="J39" s="52"/>
      <c r="K39">
        <v>95.8</v>
      </c>
    </row>
  </sheetData>
  <sheetProtection/>
  <mergeCells count="37">
    <mergeCell ref="E22:E29"/>
    <mergeCell ref="E36:E38"/>
    <mergeCell ref="D7:D9"/>
    <mergeCell ref="D10:D14"/>
    <mergeCell ref="D33:D34"/>
    <mergeCell ref="D16:D20"/>
    <mergeCell ref="E16:E20"/>
    <mergeCell ref="A4:B4"/>
    <mergeCell ref="B16:B20"/>
    <mergeCell ref="A22:A34"/>
    <mergeCell ref="D22:D29"/>
    <mergeCell ref="C16:C20"/>
    <mergeCell ref="A7:A20"/>
    <mergeCell ref="C4:C5"/>
    <mergeCell ref="C7:C9"/>
    <mergeCell ref="C10:C14"/>
    <mergeCell ref="C22:C29"/>
    <mergeCell ref="E39:G39"/>
    <mergeCell ref="A36:A38"/>
    <mergeCell ref="B7:B9"/>
    <mergeCell ref="B10:B14"/>
    <mergeCell ref="B22:B29"/>
    <mergeCell ref="B36:B38"/>
    <mergeCell ref="C36:C38"/>
    <mergeCell ref="D36:D38"/>
    <mergeCell ref="E7:E9"/>
    <mergeCell ref="E10:E14"/>
    <mergeCell ref="C1:I1"/>
    <mergeCell ref="I2:J2"/>
    <mergeCell ref="A3:D3"/>
    <mergeCell ref="E3:I3"/>
    <mergeCell ref="J3:J5"/>
    <mergeCell ref="E4:F4"/>
    <mergeCell ref="D4:D5"/>
    <mergeCell ref="G4:G5"/>
    <mergeCell ref="H4:H5"/>
    <mergeCell ref="I4:I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6.00390625" style="0" customWidth="1"/>
    <col min="2" max="3" width="6.50390625" style="0" customWidth="1"/>
    <col min="4" max="4" width="7.625" style="0" customWidth="1"/>
    <col min="5" max="5" width="8.50390625" style="0" customWidth="1"/>
    <col min="6" max="6" width="6.50390625" style="0" customWidth="1"/>
    <col min="7" max="7" width="8.875" style="0" customWidth="1"/>
    <col min="8" max="8" width="6.50390625" style="0" customWidth="1"/>
    <col min="9" max="9" width="9.75390625" style="0" customWidth="1"/>
    <col min="10" max="10" width="9.875" style="0" customWidth="1"/>
    <col min="12" max="12" width="7.50390625" style="0" customWidth="1"/>
    <col min="13" max="13" width="6.50390625" style="0" customWidth="1"/>
    <col min="14" max="14" width="7.125" style="0" customWidth="1"/>
    <col min="15" max="15" width="6.50390625" style="0" customWidth="1"/>
    <col min="16" max="16" width="6.75390625" style="0" customWidth="1"/>
    <col min="17" max="17" width="5.875" style="0" customWidth="1"/>
    <col min="18" max="18" width="7.375" style="0" customWidth="1"/>
  </cols>
  <sheetData>
    <row r="1" spans="1:18" ht="30" customHeight="1">
      <c r="A1" s="1" t="s">
        <v>111</v>
      </c>
      <c r="B1" s="80" t="s">
        <v>112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98" t="s">
        <v>3</v>
      </c>
      <c r="R2" s="98"/>
    </row>
    <row r="3" spans="1:18" ht="48.75" customHeight="1">
      <c r="A3" s="61" t="s">
        <v>163</v>
      </c>
      <c r="B3" s="61"/>
      <c r="C3" s="61"/>
      <c r="D3" s="61"/>
      <c r="E3" s="61"/>
      <c r="F3" s="61"/>
      <c r="G3" s="61" t="s">
        <v>164</v>
      </c>
      <c r="H3" s="61"/>
      <c r="I3" s="61"/>
      <c r="J3" s="61"/>
      <c r="K3" s="61"/>
      <c r="L3" s="61"/>
      <c r="M3" s="61" t="s">
        <v>165</v>
      </c>
      <c r="N3" s="61"/>
      <c r="O3" s="61"/>
      <c r="P3" s="61"/>
      <c r="Q3" s="61"/>
      <c r="R3" s="61"/>
    </row>
    <row r="4" spans="1:18" ht="32.25" customHeight="1">
      <c r="A4" s="61" t="s">
        <v>8</v>
      </c>
      <c r="B4" s="77" t="s">
        <v>113</v>
      </c>
      <c r="C4" s="61" t="s">
        <v>114</v>
      </c>
      <c r="D4" s="61"/>
      <c r="E4" s="61"/>
      <c r="F4" s="77" t="s">
        <v>97</v>
      </c>
      <c r="G4" s="61" t="s">
        <v>8</v>
      </c>
      <c r="H4" s="77" t="s">
        <v>113</v>
      </c>
      <c r="I4" s="61" t="s">
        <v>114</v>
      </c>
      <c r="J4" s="61"/>
      <c r="K4" s="61"/>
      <c r="L4" s="77" t="s">
        <v>97</v>
      </c>
      <c r="M4" s="61" t="s">
        <v>8</v>
      </c>
      <c r="N4" s="77" t="s">
        <v>113</v>
      </c>
      <c r="O4" s="61" t="s">
        <v>114</v>
      </c>
      <c r="P4" s="61"/>
      <c r="Q4" s="61"/>
      <c r="R4" s="77" t="s">
        <v>97</v>
      </c>
    </row>
    <row r="5" spans="1:18" ht="48.75" customHeight="1">
      <c r="A5" s="61"/>
      <c r="B5" s="77"/>
      <c r="C5" s="6" t="s">
        <v>26</v>
      </c>
      <c r="D5" s="6" t="s">
        <v>115</v>
      </c>
      <c r="E5" s="6" t="s">
        <v>116</v>
      </c>
      <c r="F5" s="77"/>
      <c r="G5" s="61"/>
      <c r="H5" s="77"/>
      <c r="I5" s="6" t="s">
        <v>26</v>
      </c>
      <c r="J5" s="6" t="s">
        <v>115</v>
      </c>
      <c r="K5" s="6" t="s">
        <v>116</v>
      </c>
      <c r="L5" s="77"/>
      <c r="M5" s="61"/>
      <c r="N5" s="77"/>
      <c r="O5" s="6" t="s">
        <v>26</v>
      </c>
      <c r="P5" s="6" t="s">
        <v>115</v>
      </c>
      <c r="Q5" s="6" t="s">
        <v>116</v>
      </c>
      <c r="R5" s="77"/>
    </row>
    <row r="6" spans="1:18" ht="48.75" customHeight="1">
      <c r="A6" s="8">
        <v>4.12</v>
      </c>
      <c r="B6" s="16">
        <v>0</v>
      </c>
      <c r="C6" s="8">
        <v>4</v>
      </c>
      <c r="D6" s="16">
        <v>0</v>
      </c>
      <c r="E6" s="8">
        <v>4</v>
      </c>
      <c r="F6" s="8">
        <v>0.12</v>
      </c>
      <c r="G6" s="32">
        <f>I6+L6</f>
        <v>4.12</v>
      </c>
      <c r="H6" s="8">
        <v>0</v>
      </c>
      <c r="I6" s="32">
        <f>K6</f>
        <v>4</v>
      </c>
      <c r="J6" s="32">
        <v>0</v>
      </c>
      <c r="K6" s="32">
        <v>4</v>
      </c>
      <c r="L6" s="32">
        <v>0.12</v>
      </c>
      <c r="M6" s="8">
        <v>4.12</v>
      </c>
      <c r="N6" s="16">
        <v>0</v>
      </c>
      <c r="O6" s="8">
        <v>4.12</v>
      </c>
      <c r="P6" s="16">
        <v>0</v>
      </c>
      <c r="Q6" s="8">
        <v>4</v>
      </c>
      <c r="R6" s="8">
        <v>0.12</v>
      </c>
    </row>
  </sheetData>
  <sheetProtection/>
  <mergeCells count="17">
    <mergeCell ref="R4:R5"/>
    <mergeCell ref="F4:F5"/>
    <mergeCell ref="G4:G5"/>
    <mergeCell ref="H4:H5"/>
    <mergeCell ref="L4:L5"/>
    <mergeCell ref="M4:M5"/>
    <mergeCell ref="N4:N5"/>
    <mergeCell ref="B1:R1"/>
    <mergeCell ref="Q2:R2"/>
    <mergeCell ref="A3:F3"/>
    <mergeCell ref="G3:L3"/>
    <mergeCell ref="M3:R3"/>
    <mergeCell ref="C4:E4"/>
    <mergeCell ref="I4:K4"/>
    <mergeCell ref="O4:Q4"/>
    <mergeCell ref="A4:A5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14.875" style="0" customWidth="1"/>
    <col min="2" max="2" width="15.625" style="0" customWidth="1"/>
    <col min="3" max="3" width="13.25390625" style="0" customWidth="1"/>
    <col min="4" max="4" width="10.75390625" style="0" customWidth="1"/>
    <col min="5" max="5" width="14.875" style="0" customWidth="1"/>
    <col min="6" max="6" width="16.625" style="0" customWidth="1"/>
  </cols>
  <sheetData>
    <row r="1" spans="1:6" ht="37.5" customHeight="1">
      <c r="A1" s="1" t="s">
        <v>117</v>
      </c>
      <c r="B1" s="24"/>
      <c r="C1" s="24" t="s">
        <v>118</v>
      </c>
      <c r="D1" s="24"/>
      <c r="E1" s="24"/>
      <c r="F1" s="24"/>
    </row>
    <row r="2" spans="1:6" ht="33.75" customHeight="1">
      <c r="A2" s="29" t="s">
        <v>119</v>
      </c>
      <c r="E2" s="76" t="s">
        <v>3</v>
      </c>
      <c r="F2" s="76"/>
    </row>
    <row r="3" spans="1:6" ht="39.75" customHeight="1">
      <c r="A3" s="61" t="s">
        <v>24</v>
      </c>
      <c r="B3" s="61" t="s">
        <v>120</v>
      </c>
      <c r="C3" s="61" t="s">
        <v>121</v>
      </c>
      <c r="D3" s="61" t="s">
        <v>122</v>
      </c>
      <c r="E3" s="61"/>
      <c r="F3" s="61"/>
    </row>
    <row r="4" spans="1:6" ht="39.75" customHeight="1">
      <c r="A4" s="61"/>
      <c r="B4" s="61"/>
      <c r="C4" s="61"/>
      <c r="D4" s="8" t="s">
        <v>8</v>
      </c>
      <c r="E4" s="8" t="s">
        <v>27</v>
      </c>
      <c r="F4" s="8" t="s">
        <v>28</v>
      </c>
    </row>
    <row r="5" spans="1:6" ht="39.75" customHeight="1">
      <c r="A5" s="16">
        <v>0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</row>
    <row r="6" spans="1:6" ht="39.75" customHeight="1">
      <c r="A6" s="61" t="s">
        <v>8</v>
      </c>
      <c r="B6" s="61"/>
      <c r="C6" s="16">
        <v>0</v>
      </c>
      <c r="D6" s="16">
        <v>0</v>
      </c>
      <c r="E6" s="16">
        <v>0</v>
      </c>
      <c r="F6" s="16">
        <v>0</v>
      </c>
    </row>
    <row r="7" spans="1:6" ht="39.75" customHeight="1">
      <c r="A7" s="99" t="s">
        <v>166</v>
      </c>
      <c r="B7" s="99"/>
      <c r="C7" s="99"/>
      <c r="D7" s="99"/>
      <c r="E7" s="99"/>
      <c r="F7" s="99"/>
    </row>
  </sheetData>
  <sheetProtection/>
  <mergeCells count="7">
    <mergeCell ref="E2:F2"/>
    <mergeCell ref="D3:F3"/>
    <mergeCell ref="A6:B6"/>
    <mergeCell ref="A7:F7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7">
      <selection activeCell="C9" sqref="C9"/>
    </sheetView>
  </sheetViews>
  <sheetFormatPr defaultColWidth="9.00390625" defaultRowHeight="13.5"/>
  <cols>
    <col min="1" max="1" width="23.25390625" style="0" customWidth="1"/>
    <col min="2" max="2" width="21.625" style="0" customWidth="1"/>
    <col min="3" max="3" width="23.125" style="0" customWidth="1"/>
    <col min="4" max="4" width="18.00390625" style="0" customWidth="1"/>
  </cols>
  <sheetData>
    <row r="1" spans="1:4" ht="24">
      <c r="A1" s="1" t="s">
        <v>123</v>
      </c>
      <c r="B1" s="24" t="s">
        <v>124</v>
      </c>
      <c r="C1" s="24"/>
      <c r="D1" s="24"/>
    </row>
    <row r="2" spans="1:4" ht="21" customHeight="1">
      <c r="A2" s="26"/>
      <c r="D2" t="s">
        <v>3</v>
      </c>
    </row>
    <row r="3" spans="1:4" ht="36" customHeight="1">
      <c r="A3" s="77" t="s">
        <v>4</v>
      </c>
      <c r="B3" s="77"/>
      <c r="C3" s="77" t="s">
        <v>5</v>
      </c>
      <c r="D3" s="77"/>
    </row>
    <row r="4" spans="1:4" ht="36" customHeight="1">
      <c r="A4" s="6" t="s">
        <v>6</v>
      </c>
      <c r="B4" s="6" t="s">
        <v>7</v>
      </c>
      <c r="C4" s="6" t="s">
        <v>6</v>
      </c>
      <c r="D4" s="6" t="s">
        <v>7</v>
      </c>
    </row>
    <row r="5" spans="1:4" ht="39.75" customHeight="1">
      <c r="A5" s="27" t="s">
        <v>125</v>
      </c>
      <c r="B5" s="6">
        <v>118.8</v>
      </c>
      <c r="C5" s="57" t="s">
        <v>154</v>
      </c>
      <c r="D5" s="18">
        <v>9.97</v>
      </c>
    </row>
    <row r="6" spans="1:4" ht="39.75" customHeight="1">
      <c r="A6" s="27" t="s">
        <v>126</v>
      </c>
      <c r="B6" s="21">
        <v>0</v>
      </c>
      <c r="C6" s="57" t="s">
        <v>167</v>
      </c>
      <c r="D6" s="6">
        <v>5.49</v>
      </c>
    </row>
    <row r="7" spans="1:4" ht="39.75" customHeight="1">
      <c r="A7" s="27" t="s">
        <v>127</v>
      </c>
      <c r="B7" s="21">
        <v>0</v>
      </c>
      <c r="C7" s="57" t="s">
        <v>156</v>
      </c>
      <c r="D7" s="6">
        <v>5.87</v>
      </c>
    </row>
    <row r="8" spans="1:4" ht="39.75" customHeight="1">
      <c r="A8" s="27" t="s">
        <v>128</v>
      </c>
      <c r="B8" s="21">
        <v>0</v>
      </c>
      <c r="C8" s="57" t="s">
        <v>157</v>
      </c>
      <c r="D8" s="6">
        <v>97.47</v>
      </c>
    </row>
    <row r="9" spans="1:4" ht="39.75" customHeight="1">
      <c r="A9" s="27" t="s">
        <v>129</v>
      </c>
      <c r="B9" s="21">
        <v>0</v>
      </c>
      <c r="C9" s="27"/>
      <c r="D9" s="21">
        <v>0</v>
      </c>
    </row>
    <row r="10" spans="1:4" ht="39.75" customHeight="1">
      <c r="A10" s="6" t="s">
        <v>130</v>
      </c>
      <c r="B10" s="6">
        <f>SUM(B5:B9)</f>
        <v>118.8</v>
      </c>
      <c r="C10" s="6" t="s">
        <v>131</v>
      </c>
      <c r="D10" s="6">
        <f>SUM(D5:D9)</f>
        <v>118.8</v>
      </c>
    </row>
    <row r="11" spans="1:4" ht="39.75" customHeight="1">
      <c r="A11" s="27" t="s">
        <v>132</v>
      </c>
      <c r="B11" s="21">
        <v>0</v>
      </c>
      <c r="C11" s="6"/>
      <c r="D11" s="21">
        <v>0</v>
      </c>
    </row>
    <row r="12" spans="1:4" ht="39.75" customHeight="1">
      <c r="A12" s="27" t="s">
        <v>133</v>
      </c>
      <c r="B12" s="21">
        <v>0</v>
      </c>
      <c r="C12" s="27" t="s">
        <v>134</v>
      </c>
      <c r="D12" s="21">
        <v>0</v>
      </c>
    </row>
    <row r="13" spans="1:4" ht="39.75" customHeight="1">
      <c r="A13" s="6" t="s">
        <v>17</v>
      </c>
      <c r="B13" s="6">
        <f>SUM(B10:B12)</f>
        <v>118.8</v>
      </c>
      <c r="C13" s="6" t="s">
        <v>18</v>
      </c>
      <c r="D13" s="6">
        <f>SUM(D10:D12)</f>
        <v>118.8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7">
      <selection activeCell="B8" sqref="B8"/>
    </sheetView>
  </sheetViews>
  <sheetFormatPr defaultColWidth="9.00390625" defaultRowHeight="27.75" customHeight="1"/>
  <cols>
    <col min="1" max="1" width="7.25390625" style="0" customWidth="1"/>
    <col min="2" max="2" width="28.50390625" style="0" customWidth="1"/>
    <col min="3" max="3" width="6.875" style="0" customWidth="1"/>
    <col min="4" max="4" width="4.50390625" style="0" customWidth="1"/>
    <col min="5" max="5" width="7.25390625" style="0" customWidth="1"/>
    <col min="6" max="6" width="6.625" style="0" customWidth="1"/>
    <col min="7" max="7" width="3.875" style="0" customWidth="1"/>
    <col min="8" max="8" width="5.25390625" style="0" customWidth="1"/>
    <col min="9" max="9" width="4.875" style="0" customWidth="1"/>
    <col min="10" max="10" width="4.375" style="0" customWidth="1"/>
    <col min="11" max="11" width="3.50390625" style="0" customWidth="1"/>
    <col min="12" max="12" width="6.375" style="0" customWidth="1"/>
  </cols>
  <sheetData>
    <row r="1" spans="1:12" ht="27.75" customHeight="1">
      <c r="A1" s="23" t="s">
        <v>135</v>
      </c>
      <c r="B1" s="80" t="s">
        <v>136</v>
      </c>
      <c r="C1" s="80"/>
      <c r="D1" s="80"/>
      <c r="E1" s="80"/>
      <c r="F1" s="80"/>
      <c r="G1" s="80"/>
      <c r="H1" s="80"/>
      <c r="I1" s="80"/>
      <c r="J1" s="80"/>
      <c r="K1" s="24"/>
      <c r="L1" s="24"/>
    </row>
    <row r="2" spans="1:12" ht="27.75" customHeight="1">
      <c r="A2" s="25" t="s">
        <v>137</v>
      </c>
      <c r="K2" s="100" t="s">
        <v>3</v>
      </c>
      <c r="L2" s="100"/>
    </row>
    <row r="3" spans="1:12" ht="27" customHeight="1">
      <c r="A3" s="77" t="s">
        <v>138</v>
      </c>
      <c r="B3" s="77"/>
      <c r="C3" s="95" t="s">
        <v>8</v>
      </c>
      <c r="D3" s="95" t="s">
        <v>133</v>
      </c>
      <c r="E3" s="95" t="s">
        <v>139</v>
      </c>
      <c r="F3" s="95" t="s">
        <v>140</v>
      </c>
      <c r="G3" s="95" t="s">
        <v>141</v>
      </c>
      <c r="H3" s="95" t="s">
        <v>142</v>
      </c>
      <c r="I3" s="95" t="s">
        <v>143</v>
      </c>
      <c r="J3" s="95" t="s">
        <v>144</v>
      </c>
      <c r="K3" s="95" t="s">
        <v>145</v>
      </c>
      <c r="L3" s="95" t="s">
        <v>132</v>
      </c>
    </row>
    <row r="4" spans="1:12" ht="27" customHeight="1">
      <c r="A4" s="7" t="s">
        <v>24</v>
      </c>
      <c r="B4" s="8" t="s">
        <v>25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39" customHeight="1">
      <c r="A5" s="9">
        <v>208</v>
      </c>
      <c r="B5" s="10" t="s">
        <v>29</v>
      </c>
      <c r="C5" s="11">
        <f>C6</f>
        <v>9.97</v>
      </c>
      <c r="D5" s="11">
        <v>0</v>
      </c>
      <c r="E5" s="11">
        <f>E6</f>
        <v>9.97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39" customHeight="1">
      <c r="A6" s="13">
        <v>20805</v>
      </c>
      <c r="B6" s="14" t="s">
        <v>30</v>
      </c>
      <c r="C6" s="15">
        <f>C7</f>
        <v>9.97</v>
      </c>
      <c r="D6" s="16">
        <v>0</v>
      </c>
      <c r="E6" s="15">
        <f>E7</f>
        <v>9.97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</row>
    <row r="7" spans="1:12" ht="39" customHeight="1">
      <c r="A7" s="13">
        <v>2080505</v>
      </c>
      <c r="B7" s="14" t="s">
        <v>31</v>
      </c>
      <c r="C7" s="15">
        <v>9.97</v>
      </c>
      <c r="D7" s="16">
        <v>0</v>
      </c>
      <c r="E7" s="15">
        <v>9.97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 ht="27" customHeight="1">
      <c r="A8" s="19">
        <v>210</v>
      </c>
      <c r="B8" s="20" t="s">
        <v>158</v>
      </c>
      <c r="C8" s="11">
        <f>C9</f>
        <v>5.49</v>
      </c>
      <c r="D8" s="11">
        <f>D9</f>
        <v>0</v>
      </c>
      <c r="E8" s="11">
        <f>E9</f>
        <v>5.49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ht="27" customHeight="1">
      <c r="A9" s="13">
        <v>21011</v>
      </c>
      <c r="B9" s="14" t="s">
        <v>32</v>
      </c>
      <c r="C9" s="18">
        <f>C10+C11</f>
        <v>5.49</v>
      </c>
      <c r="D9" s="16">
        <v>0</v>
      </c>
      <c r="E9" s="18">
        <v>5.49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</row>
    <row r="10" spans="1:12" ht="27" customHeight="1">
      <c r="A10" s="16">
        <v>2101101</v>
      </c>
      <c r="B10" s="17" t="s">
        <v>33</v>
      </c>
      <c r="C10" s="18">
        <v>3.99</v>
      </c>
      <c r="D10" s="16">
        <v>0</v>
      </c>
      <c r="E10" s="18">
        <v>3.99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ht="27" customHeight="1">
      <c r="A11" s="16">
        <v>2101103</v>
      </c>
      <c r="B11" s="17" t="s">
        <v>34</v>
      </c>
      <c r="C11" s="18">
        <v>1.5</v>
      </c>
      <c r="D11" s="16">
        <v>0</v>
      </c>
      <c r="E11" s="18">
        <v>1.5</v>
      </c>
      <c r="F11" s="16"/>
      <c r="G11" s="16"/>
      <c r="H11" s="16"/>
      <c r="I11" s="16"/>
      <c r="J11" s="16"/>
      <c r="K11" s="16"/>
      <c r="L11" s="16"/>
    </row>
    <row r="12" spans="1:12" ht="27" customHeight="1">
      <c r="A12" s="9">
        <v>221</v>
      </c>
      <c r="B12" s="10" t="s">
        <v>35</v>
      </c>
      <c r="C12" s="11">
        <f>C13</f>
        <v>5.87</v>
      </c>
      <c r="D12" s="11">
        <f>D13</f>
        <v>0</v>
      </c>
      <c r="E12" s="11">
        <f>E13</f>
        <v>5.87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27" customHeight="1">
      <c r="A13" s="16">
        <v>22102</v>
      </c>
      <c r="B13" s="17" t="s">
        <v>36</v>
      </c>
      <c r="C13" s="18">
        <f>C14</f>
        <v>5.87</v>
      </c>
      <c r="D13" s="16">
        <v>0</v>
      </c>
      <c r="E13" s="18">
        <f>E14</f>
        <v>5.87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</row>
    <row r="14" spans="1:12" ht="27" customHeight="1">
      <c r="A14" s="16">
        <v>2210201</v>
      </c>
      <c r="B14" s="17" t="s">
        <v>37</v>
      </c>
      <c r="C14" s="18">
        <v>5.87</v>
      </c>
      <c r="D14" s="16">
        <v>0</v>
      </c>
      <c r="E14" s="18">
        <v>5.87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</row>
    <row r="15" spans="1:12" ht="27" customHeight="1">
      <c r="A15" s="9">
        <v>224</v>
      </c>
      <c r="B15" s="10" t="s">
        <v>153</v>
      </c>
      <c r="C15" s="12">
        <f>C16</f>
        <v>97.47</v>
      </c>
      <c r="D15" s="12">
        <f>D16</f>
        <v>0</v>
      </c>
      <c r="E15" s="12">
        <f>E16</f>
        <v>97.47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27" customHeight="1">
      <c r="A16" s="16">
        <v>22405</v>
      </c>
      <c r="B16" s="17" t="s">
        <v>38</v>
      </c>
      <c r="C16" s="6">
        <f>C17+C18+C19+C20</f>
        <v>97.47</v>
      </c>
      <c r="D16" s="16">
        <v>0</v>
      </c>
      <c r="E16" s="6">
        <f>E17+E18+E19+E20</f>
        <v>97.47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27" customHeight="1">
      <c r="A17" s="16">
        <v>2240501</v>
      </c>
      <c r="B17" s="21" t="s">
        <v>39</v>
      </c>
      <c r="C17" s="6">
        <v>74.47</v>
      </c>
      <c r="D17" s="16">
        <v>0</v>
      </c>
      <c r="E17" s="6">
        <v>74.47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1:12" ht="27" customHeight="1">
      <c r="A18" s="16">
        <v>2240506</v>
      </c>
      <c r="B18" s="17" t="s">
        <v>40</v>
      </c>
      <c r="C18" s="21">
        <v>15</v>
      </c>
      <c r="D18" s="16">
        <v>0</v>
      </c>
      <c r="E18" s="21">
        <v>15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1:12" ht="27" customHeight="1">
      <c r="A19" s="16">
        <v>2240509</v>
      </c>
      <c r="B19" s="17" t="s">
        <v>41</v>
      </c>
      <c r="C19" s="21">
        <v>3</v>
      </c>
      <c r="D19" s="16">
        <v>0</v>
      </c>
      <c r="E19" s="21">
        <v>3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</row>
    <row r="20" spans="1:12" ht="27" customHeight="1">
      <c r="A20" s="16">
        <v>2240510</v>
      </c>
      <c r="B20" s="17" t="s">
        <v>42</v>
      </c>
      <c r="C20" s="21">
        <v>5</v>
      </c>
      <c r="D20" s="16">
        <v>0</v>
      </c>
      <c r="E20" s="21">
        <v>5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</row>
    <row r="21" spans="1:12" ht="27" customHeight="1">
      <c r="A21" s="8" t="s">
        <v>146</v>
      </c>
      <c r="B21" s="6" t="s">
        <v>43</v>
      </c>
      <c r="C21" s="6">
        <f>C5+C8+C12+C15</f>
        <v>118.8</v>
      </c>
      <c r="D21" s="6">
        <f>D5+D8+D12+D15</f>
        <v>0</v>
      </c>
      <c r="E21" s="6">
        <f>E5+E8+E12+E15</f>
        <v>118.8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</row>
  </sheetData>
  <sheetProtection/>
  <mergeCells count="13">
    <mergeCell ref="L3:L4"/>
    <mergeCell ref="B1:J1"/>
    <mergeCell ref="K2:L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10" sqref="F10:H11"/>
    </sheetView>
  </sheetViews>
  <sheetFormatPr defaultColWidth="9.00390625" defaultRowHeight="13.5"/>
  <cols>
    <col min="1" max="1" width="7.50390625" style="0" customWidth="1"/>
    <col min="2" max="2" width="28.25390625" style="0" customWidth="1"/>
    <col min="3" max="3" width="10.00390625" style="0" customWidth="1"/>
    <col min="4" max="4" width="8.875" style="0" customWidth="1"/>
    <col min="5" max="5" width="5.75390625" style="0" customWidth="1"/>
    <col min="6" max="6" width="7.25390625" style="0" customWidth="1"/>
    <col min="7" max="7" width="7.875" style="0" customWidth="1"/>
    <col min="8" max="8" width="11.00390625" style="0" customWidth="1"/>
  </cols>
  <sheetData>
    <row r="1" spans="1:8" ht="27" customHeight="1">
      <c r="A1" s="1" t="s">
        <v>147</v>
      </c>
      <c r="B1" s="101" t="s">
        <v>148</v>
      </c>
      <c r="C1" s="101"/>
      <c r="D1" s="101"/>
      <c r="E1" s="101"/>
      <c r="F1" s="101"/>
      <c r="G1" s="101"/>
      <c r="H1" s="3"/>
    </row>
    <row r="2" spans="1:8" ht="20.25" customHeight="1">
      <c r="A2" s="4"/>
      <c r="B2" s="5"/>
      <c r="C2" s="5"/>
      <c r="D2" s="5"/>
      <c r="E2" s="5"/>
      <c r="F2" s="5"/>
      <c r="G2" s="100" t="s">
        <v>3</v>
      </c>
      <c r="H2" s="100"/>
    </row>
    <row r="3" spans="1:8" ht="28.5" customHeight="1">
      <c r="A3" s="77" t="s">
        <v>138</v>
      </c>
      <c r="B3" s="77"/>
      <c r="C3" s="95" t="s">
        <v>8</v>
      </c>
      <c r="D3" s="95" t="s">
        <v>27</v>
      </c>
      <c r="E3" s="95" t="s">
        <v>28</v>
      </c>
      <c r="F3" s="95" t="s">
        <v>149</v>
      </c>
      <c r="G3" s="95" t="s">
        <v>150</v>
      </c>
      <c r="H3" s="95" t="s">
        <v>151</v>
      </c>
    </row>
    <row r="4" spans="1:8" ht="28.5" customHeight="1">
      <c r="A4" s="7" t="s">
        <v>24</v>
      </c>
      <c r="B4" s="8" t="s">
        <v>25</v>
      </c>
      <c r="C4" s="97"/>
      <c r="D4" s="97"/>
      <c r="E4" s="97"/>
      <c r="F4" s="97"/>
      <c r="G4" s="97"/>
      <c r="H4" s="97"/>
    </row>
    <row r="5" spans="1:8" ht="28.5" customHeight="1">
      <c r="A5" s="9">
        <v>208</v>
      </c>
      <c r="B5" s="10" t="s">
        <v>29</v>
      </c>
      <c r="C5" s="11">
        <f>C6</f>
        <v>9.97</v>
      </c>
      <c r="D5" s="11">
        <f>D6</f>
        <v>9.97</v>
      </c>
      <c r="E5" s="12">
        <v>0</v>
      </c>
      <c r="F5" s="9">
        <v>0</v>
      </c>
      <c r="G5" s="9">
        <v>0</v>
      </c>
      <c r="H5" s="9">
        <v>0</v>
      </c>
    </row>
    <row r="6" spans="1:8" ht="28.5" customHeight="1">
      <c r="A6" s="13">
        <v>20805</v>
      </c>
      <c r="B6" s="14" t="s">
        <v>30</v>
      </c>
      <c r="C6" s="15">
        <f>C7</f>
        <v>9.97</v>
      </c>
      <c r="D6" s="15">
        <f>D7</f>
        <v>9.97</v>
      </c>
      <c r="E6" s="6">
        <v>0</v>
      </c>
      <c r="F6" s="16">
        <v>0</v>
      </c>
      <c r="G6" s="16">
        <v>0</v>
      </c>
      <c r="H6" s="16">
        <v>0</v>
      </c>
    </row>
    <row r="7" spans="1:8" ht="28.5" customHeight="1">
      <c r="A7" s="13">
        <v>2080505</v>
      </c>
      <c r="B7" s="14" t="s">
        <v>31</v>
      </c>
      <c r="C7" s="15">
        <v>9.97</v>
      </c>
      <c r="D7" s="15">
        <v>9.97</v>
      </c>
      <c r="E7" s="6">
        <v>0</v>
      </c>
      <c r="F7" s="16">
        <v>0</v>
      </c>
      <c r="G7" s="16">
        <v>0</v>
      </c>
      <c r="H7" s="16">
        <v>0</v>
      </c>
    </row>
    <row r="8" spans="1:8" ht="28.5" customHeight="1">
      <c r="A8" s="19">
        <v>210</v>
      </c>
      <c r="B8" s="20" t="s">
        <v>158</v>
      </c>
      <c r="C8" s="11">
        <f>C9</f>
        <v>5.49</v>
      </c>
      <c r="D8" s="11">
        <f>D9</f>
        <v>5.49</v>
      </c>
      <c r="E8" s="9">
        <v>0</v>
      </c>
      <c r="F8" s="9">
        <v>0</v>
      </c>
      <c r="G8" s="9">
        <v>0</v>
      </c>
      <c r="H8" s="9">
        <v>0</v>
      </c>
    </row>
    <row r="9" spans="1:8" ht="28.5" customHeight="1">
      <c r="A9" s="13">
        <v>21011</v>
      </c>
      <c r="B9" s="14" t="s">
        <v>152</v>
      </c>
      <c r="C9" s="18">
        <f>C10+C11</f>
        <v>5.49</v>
      </c>
      <c r="D9" s="18">
        <f>D10+D11</f>
        <v>5.49</v>
      </c>
      <c r="E9" s="16">
        <v>0</v>
      </c>
      <c r="F9" s="16">
        <v>0</v>
      </c>
      <c r="G9" s="16">
        <v>0</v>
      </c>
      <c r="H9" s="16">
        <v>0</v>
      </c>
    </row>
    <row r="10" spans="1:8" ht="28.5" customHeight="1">
      <c r="A10" s="16">
        <v>2101101</v>
      </c>
      <c r="B10" s="17" t="s">
        <v>33</v>
      </c>
      <c r="C10" s="18">
        <v>3.99</v>
      </c>
      <c r="D10" s="18">
        <v>3.99</v>
      </c>
      <c r="E10" s="16">
        <v>0</v>
      </c>
      <c r="F10" s="16">
        <v>0</v>
      </c>
      <c r="G10" s="16">
        <v>0</v>
      </c>
      <c r="H10" s="16">
        <v>0</v>
      </c>
    </row>
    <row r="11" spans="1:8" ht="28.5" customHeight="1">
      <c r="A11" s="16">
        <v>2101103</v>
      </c>
      <c r="B11" s="17" t="s">
        <v>34</v>
      </c>
      <c r="C11" s="18">
        <v>1.5</v>
      </c>
      <c r="D11" s="18">
        <v>1.5</v>
      </c>
      <c r="E11" s="16">
        <v>0</v>
      </c>
      <c r="F11" s="16">
        <v>0</v>
      </c>
      <c r="G11" s="16">
        <v>0</v>
      </c>
      <c r="H11" s="16">
        <v>0</v>
      </c>
    </row>
    <row r="12" spans="1:8" ht="28.5" customHeight="1">
      <c r="A12" s="9">
        <v>221</v>
      </c>
      <c r="B12" s="10" t="s">
        <v>35</v>
      </c>
      <c r="C12" s="11">
        <f>C13</f>
        <v>5.87</v>
      </c>
      <c r="D12" s="11">
        <f>D13</f>
        <v>5.87</v>
      </c>
      <c r="E12" s="9">
        <v>0</v>
      </c>
      <c r="F12" s="9">
        <v>0</v>
      </c>
      <c r="G12" s="9">
        <v>0</v>
      </c>
      <c r="H12" s="9">
        <v>0</v>
      </c>
    </row>
    <row r="13" spans="1:8" ht="28.5" customHeight="1">
      <c r="A13" s="16">
        <v>22102</v>
      </c>
      <c r="B13" s="17" t="s">
        <v>36</v>
      </c>
      <c r="C13" s="18">
        <f>C14</f>
        <v>5.87</v>
      </c>
      <c r="D13" s="18">
        <f>D14</f>
        <v>5.87</v>
      </c>
      <c r="E13" s="16">
        <v>0</v>
      </c>
      <c r="F13" s="16">
        <v>0</v>
      </c>
      <c r="G13" s="16">
        <v>0</v>
      </c>
      <c r="H13" s="16">
        <v>0</v>
      </c>
    </row>
    <row r="14" spans="1:8" ht="28.5" customHeight="1">
      <c r="A14" s="16">
        <v>2210201</v>
      </c>
      <c r="B14" s="17" t="s">
        <v>37</v>
      </c>
      <c r="C14" s="18">
        <v>5.87</v>
      </c>
      <c r="D14" s="18">
        <v>5.87</v>
      </c>
      <c r="E14" s="21">
        <v>0</v>
      </c>
      <c r="F14" s="16">
        <v>0</v>
      </c>
      <c r="G14" s="16">
        <v>0</v>
      </c>
      <c r="H14" s="16">
        <v>0</v>
      </c>
    </row>
    <row r="15" spans="1:8" ht="28.5" customHeight="1">
      <c r="A15" s="9">
        <v>224</v>
      </c>
      <c r="B15" s="10" t="s">
        <v>153</v>
      </c>
      <c r="C15" s="12">
        <f>D15+E15</f>
        <v>97.47</v>
      </c>
      <c r="D15" s="12">
        <f>D16</f>
        <v>74.47</v>
      </c>
      <c r="E15" s="12">
        <f>E16</f>
        <v>23</v>
      </c>
      <c r="F15" s="12">
        <f>F16</f>
        <v>0</v>
      </c>
      <c r="G15" s="9">
        <v>0</v>
      </c>
      <c r="H15" s="9">
        <v>0</v>
      </c>
    </row>
    <row r="16" spans="1:8" ht="28.5" customHeight="1">
      <c r="A16" s="16">
        <v>22405</v>
      </c>
      <c r="B16" s="17" t="s">
        <v>38</v>
      </c>
      <c r="C16" s="12">
        <f>D16+E16</f>
        <v>97.47</v>
      </c>
      <c r="D16" s="6">
        <f>D17</f>
        <v>74.47</v>
      </c>
      <c r="E16" s="6">
        <f>E18+E19+E20</f>
        <v>23</v>
      </c>
      <c r="F16" s="16">
        <v>0</v>
      </c>
      <c r="G16" s="16">
        <v>0</v>
      </c>
      <c r="H16" s="16">
        <v>0</v>
      </c>
    </row>
    <row r="17" spans="1:8" ht="28.5" customHeight="1">
      <c r="A17" s="16">
        <v>2240501</v>
      </c>
      <c r="B17" s="21" t="s">
        <v>39</v>
      </c>
      <c r="C17" s="6">
        <v>74.47</v>
      </c>
      <c r="D17" s="6">
        <v>74.47</v>
      </c>
      <c r="E17" s="21"/>
      <c r="F17" s="16">
        <v>0</v>
      </c>
      <c r="G17" s="16">
        <v>0</v>
      </c>
      <c r="H17" s="16">
        <v>0</v>
      </c>
    </row>
    <row r="18" spans="1:8" ht="28.5" customHeight="1">
      <c r="A18" s="16">
        <v>2240506</v>
      </c>
      <c r="B18" s="17" t="s">
        <v>40</v>
      </c>
      <c r="C18" s="21">
        <v>15</v>
      </c>
      <c r="D18" s="16">
        <v>0</v>
      </c>
      <c r="E18" s="21">
        <v>15</v>
      </c>
      <c r="F18" s="16">
        <v>0</v>
      </c>
      <c r="G18" s="16">
        <v>0</v>
      </c>
      <c r="H18" s="16">
        <v>0</v>
      </c>
    </row>
    <row r="19" spans="1:8" ht="28.5" customHeight="1">
      <c r="A19" s="16">
        <v>2240509</v>
      </c>
      <c r="B19" s="17" t="s">
        <v>41</v>
      </c>
      <c r="C19" s="21">
        <v>3</v>
      </c>
      <c r="D19" s="16">
        <v>0</v>
      </c>
      <c r="E19" s="21">
        <v>3</v>
      </c>
      <c r="F19" s="16">
        <v>0</v>
      </c>
      <c r="G19" s="16">
        <v>0</v>
      </c>
      <c r="H19" s="16">
        <v>0</v>
      </c>
    </row>
    <row r="20" spans="1:8" ht="28.5" customHeight="1">
      <c r="A20" s="16">
        <v>2240510</v>
      </c>
      <c r="B20" s="17" t="s">
        <v>42</v>
      </c>
      <c r="C20" s="21">
        <v>5</v>
      </c>
      <c r="D20" s="16">
        <v>0</v>
      </c>
      <c r="E20" s="21">
        <v>5</v>
      </c>
      <c r="F20" s="16">
        <v>0</v>
      </c>
      <c r="G20" s="16">
        <v>0</v>
      </c>
      <c r="H20" s="16">
        <v>0</v>
      </c>
    </row>
    <row r="21" spans="1:8" ht="28.5" customHeight="1">
      <c r="A21" s="22" t="s">
        <v>146</v>
      </c>
      <c r="B21" s="6" t="s">
        <v>43</v>
      </c>
      <c r="C21" s="12">
        <f>C5+C8+C12+C15</f>
        <v>118.8</v>
      </c>
      <c r="D21" s="12">
        <f>D5+D8+D12+D15</f>
        <v>95.8</v>
      </c>
      <c r="E21" s="12">
        <f>E5+E8+E12+E15</f>
        <v>23</v>
      </c>
      <c r="F21" s="9">
        <v>0</v>
      </c>
      <c r="G21" s="9">
        <v>0</v>
      </c>
      <c r="H21" s="9">
        <v>0</v>
      </c>
    </row>
  </sheetData>
  <sheetProtection/>
  <mergeCells count="9">
    <mergeCell ref="B1:G1"/>
    <mergeCell ref="G2:H2"/>
    <mergeCell ref="A3:B3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2019-01-20T13:20:20Z</cp:lastPrinted>
  <dcterms:created xsi:type="dcterms:W3CDTF">2006-09-13T11:21:51Z</dcterms:created>
  <dcterms:modified xsi:type="dcterms:W3CDTF">2019-01-20T13:25:29Z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