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10" firstSheet="3" activeTab="4"/>
  </bookViews>
  <sheets>
    <sheet name="表一财政拨款支出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<sst xmlns="http://schemas.openxmlformats.org/spreadsheetml/2006/main" count="290" uniqueCount="164">
  <si>
    <t>表1：</t>
  </si>
  <si>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</si>
  <si>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</si>
  <si>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</si>
  <si>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</si>
  <si>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</si>
  <si>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</si>
  <si>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</si>
  <si>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</si>
  <si>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</si>
  <si>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</si>
  <si>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</si>
  <si>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</si>
  <si>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</si>
  <si>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</si>
  <si>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</si>
  <si>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</si>
  <si>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</si>
  <si>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</si>
  <si>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</si>
  <si>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（八）社会保障和就业支出</t>
  </si>
  <si>
    <t>（十）医疗卫生与计划生育支出</t>
  </si>
  <si>
    <t>（二十）住房保障支出</t>
  </si>
  <si>
    <t>二、结转下年</t>
  </si>
  <si>
    <t>收 入 总 计</t>
  </si>
  <si>
    <t>支 出 总 计</t>
  </si>
  <si>
    <t>表2：</t>
  </si>
  <si>
    <t>一般公共预算支出表</t>
  </si>
  <si>
    <t xml:space="preserve">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</si>
  <si>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</si>
  <si>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</si>
  <si>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</si>
  <si>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</si>
  <si>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</si>
  <si>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</si>
  <si>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</si>
  <si>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</si>
  <si>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社会保障和就业支出</t>
  </si>
  <si>
    <t>行政事业单位离退休</t>
  </si>
  <si>
    <t>事业单位离退休</t>
  </si>
  <si>
    <t>机关事业单位基本养老保险缴费支出</t>
  </si>
  <si>
    <t>医疗卫生与计划生育支出</t>
  </si>
  <si>
    <t>公立医院</t>
  </si>
  <si>
    <t>其他公立医院支出</t>
  </si>
  <si>
    <t>公共卫生</t>
  </si>
  <si>
    <t>妇幼保健机构</t>
  </si>
  <si>
    <t>计划生育事务</t>
  </si>
  <si>
    <t>其他计划生育事务支出</t>
  </si>
  <si>
    <t>行政事业单位医疗</t>
  </si>
  <si>
    <t>事业单位医疗</t>
  </si>
  <si>
    <t>住房保障支出</t>
  </si>
  <si>
    <t>住房改革支出</t>
  </si>
  <si>
    <t>住房公积金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</si>
  <si>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</si>
  <si>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表3：</t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</si>
  <si>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</si>
  <si>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</si>
  <si>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</si>
  <si>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</si>
  <si>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</si>
  <si>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</si>
  <si>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</si>
  <si>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501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</si>
  <si>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</si>
  <si>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</si>
  <si>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</si>
  <si>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</si>
  <si>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</si>
  <si>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</si>
  <si>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</si>
  <si>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</si>
  <si>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</si>
  <si>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</si>
  <si>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</si>
  <si>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</si>
  <si>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</si>
  <si>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</si>
  <si>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99</t>
  </si>
  <si>
    <t>其他工资福利支出</t>
  </si>
  <si>
    <t>502</t>
  </si>
  <si>
    <t xml:space="preserve"> 商品和服务支出</t>
  </si>
  <si>
    <t>办公经费</t>
  </si>
  <si>
    <t>办公费</t>
  </si>
  <si>
    <t>印刷费</t>
  </si>
  <si>
    <t>05</t>
  </si>
  <si>
    <t>水费</t>
  </si>
  <si>
    <t>06</t>
  </si>
  <si>
    <t>电费</t>
  </si>
  <si>
    <t>07</t>
  </si>
  <si>
    <t>邮电费</t>
  </si>
  <si>
    <t>差旅费</t>
  </si>
  <si>
    <t>22</t>
  </si>
  <si>
    <t>工会费</t>
  </si>
  <si>
    <t>23</t>
  </si>
  <si>
    <t>福利费</t>
  </si>
  <si>
    <t>培训费</t>
  </si>
  <si>
    <t>15</t>
  </si>
  <si>
    <t>公共接待费</t>
  </si>
  <si>
    <t>公务用车运行维护费</t>
  </si>
  <si>
    <t>24</t>
  </si>
  <si>
    <t>其他商品和服务支出</t>
  </si>
  <si>
    <t>离退休公用经费</t>
  </si>
  <si>
    <t>电梯运行维护费</t>
  </si>
  <si>
    <t>党建经费</t>
  </si>
  <si>
    <t>503</t>
  </si>
  <si>
    <t>对个人和家庭福利支出</t>
  </si>
  <si>
    <t>退休费（住院护工费）</t>
  </si>
  <si>
    <t>其他对个人和家庭福利支出</t>
  </si>
  <si>
    <t>独生子女包干费</t>
  </si>
  <si>
    <t>表4：</t>
  </si>
  <si>
    <t>一般公共预算“三公”经费支出表</t>
  </si>
  <si>
    <t xml:space="preserve"> 2018年预算数</t>
  </si>
  <si>
    <t xml:space="preserve"> 2018年预算执行数</t>
  </si>
  <si>
    <t>2019 年预算数</t>
  </si>
  <si>
    <t>因公出国(境)费</t>
  </si>
  <si>
    <t>公务用车购置及运行费</t>
  </si>
  <si>
    <t>公务接待费</t>
  </si>
  <si>
    <t>公务用车购置费</t>
  </si>
  <si>
    <t>公务用车运行费</t>
  </si>
  <si>
    <t>表5：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</si>
  <si>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</si>
  <si>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</si>
  <si>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</si>
  <si>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</si>
  <si>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</si>
  <si>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注：此表无政府性基金支出，故本表无数据。</t>
  </si>
  <si>
    <t>表6：</t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</si>
  <si>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</si>
  <si>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</si>
  <si>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</si>
  <si>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</si>
  <si>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</si>
  <si>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</si>
  <si>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</si>
  <si>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</si>
  <si>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</si>
  <si>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</si>
  <si>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</si>
  <si>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</si>
  <si>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八、社会保障和就业支出</t>
  </si>
  <si>
    <t>十、医疗卫生与计划生育支出</t>
  </si>
  <si>
    <t>二、十住房保障支出</t>
  </si>
  <si>
    <t>本年收入合计</t>
  </si>
  <si>
    <t>本年支出合计</t>
  </si>
  <si>
    <t>用事业基金弥补收支差额</t>
  </si>
  <si>
    <t>上年结转</t>
  </si>
  <si>
    <t>结转下年</t>
  </si>
  <si>
    <t>表7：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</si>
  <si>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</si>
  <si>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</si>
  <si>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</si>
  <si>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</si>
  <si>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</si>
  <si>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</si>
  <si>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</si>
  <si>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</si>
  <si>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</si>
  <si>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</si>
  <si>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</si>
  <si>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表8：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</si>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</sst>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仿宋"/>
      <family val="3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0.5"/>
      <color indexed="8"/>
      <name val="宋体"/>
      <family val="0"/>
    </font>
    <font>
      <b/>
      <sz val="11"/>
      <color indexed="8"/>
      <name val="宋体"/>
      <family val="0"/>
    </font>
    <font>
      <sz val="14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2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仿宋"/>
      <family val="3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2"/>
      <color theme="1"/>
      <name val="宋体"/>
      <family val="0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center"/>
    </xf>
    <xf numFmtId="0" fontId="50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0" fillId="0" borderId="11" xfId="0" applyFont="1" applyBorder="1" applyAlignment="1">
      <alignment horizontal="left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51" fillId="0" borderId="0" xfId="0" applyFont="1" applyAlignment="1">
      <alignment horizontal="justify" vertical="center"/>
    </xf>
    <xf numFmtId="0" fontId="0" fillId="0" borderId="11" xfId="0" applyBorder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justify" vertical="center" wrapText="1"/>
    </xf>
    <xf numFmtId="0" fontId="6" fillId="0" borderId="11" xfId="0" applyNumberFormat="1" applyFont="1" applyFill="1" applyBorder="1" applyAlignment="1">
      <alignment horizontal="justify" vertical="center" wrapText="1"/>
    </xf>
    <xf numFmtId="0" fontId="49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49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2" fillId="0" borderId="0" xfId="0" applyFont="1" applyAlignment="1">
      <alignment horizontal="justify" vertical="center"/>
    </xf>
    <xf numFmtId="0" fontId="53" fillId="0" borderId="17" xfId="0" applyFont="1" applyBorder="1" applyAlignment="1">
      <alignment horizontal="left" vertical="center"/>
    </xf>
    <xf numFmtId="0" fontId="49" fillId="0" borderId="17" xfId="0" applyFont="1" applyBorder="1" applyAlignment="1">
      <alignment horizontal="left" vertical="center"/>
    </xf>
    <xf numFmtId="0" fontId="49" fillId="0" borderId="17" xfId="0" applyFont="1" applyBorder="1" applyAlignment="1">
      <alignment horizontal="right" vertical="center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justify" vertical="center" wrapText="1"/>
    </xf>
    <xf numFmtId="0" fontId="54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E10" sqref="E10:E12"/>
    </sheetView>
  </sheetViews>
  <sheetFormatPr defaultColWidth="9.00390625" defaultRowHeight="15"/>
  <cols>
    <col min="1" max="1" width="28.28125" style="0" customWidth="1"/>
    <col min="2" max="2" width="18.8515625" style="0" customWidth="1"/>
    <col min="3" max="3" width="23.421875" style="0" customWidth="1"/>
    <col min="4" max="4" width="11.7109375" style="0" customWidth="1"/>
    <col min="5" max="5" width="20.8515625" style="0" customWidth="1"/>
    <col min="6" max="6" width="23.7109375" style="0" customWidth="1"/>
  </cols>
  <sheetData>
    <row r="1" spans="1:3" ht="22.5">
      <c r="A1" s="1" t="s">
        <v>0</v>
      </c>
      <c r="C1" s="17" t="s">
        <v>1</v>
      </c>
    </row>
    <row r="2" spans="1:6" ht="19.5">
      <c r="A2" s="70" t="s">
        <v>2</v>
      </c>
      <c r="B2" s="71"/>
      <c r="C2" s="71"/>
      <c r="D2" s="71"/>
      <c r="E2" s="72" t="s">
        <v>3</v>
      </c>
      <c r="F2" s="72"/>
    </row>
    <row r="3" spans="1:6" ht="21" customHeight="1">
      <c r="A3" s="73" t="s">
        <v>4</v>
      </c>
      <c r="B3" s="74"/>
      <c r="C3" s="73" t="s">
        <v>5</v>
      </c>
      <c r="D3" s="75"/>
      <c r="E3" s="75"/>
      <c r="F3" s="74"/>
    </row>
    <row r="4" spans="1:6" ht="13.5">
      <c r="A4" s="21" t="s">
        <v>6</v>
      </c>
      <c r="B4" s="21" t="s">
        <v>7</v>
      </c>
      <c r="C4" s="21" t="s">
        <v>6</v>
      </c>
      <c r="D4" s="21" t="s">
        <v>8</v>
      </c>
      <c r="E4" s="76" t="s">
        <v>9</v>
      </c>
      <c r="F4" s="76" t="s">
        <v>10</v>
      </c>
    </row>
    <row r="5" spans="1:6" ht="33.75" customHeight="1">
      <c r="A5" s="22" t="s">
        <v>11</v>
      </c>
      <c r="B5" s="12">
        <f>B6</f>
        <v>2901.98</v>
      </c>
      <c r="C5" s="21" t="s">
        <v>12</v>
      </c>
      <c r="D5" s="12"/>
      <c r="E5" s="12"/>
      <c r="F5" s="21"/>
    </row>
    <row r="6" spans="1:6" ht="33.75" customHeight="1">
      <c r="A6" s="77" t="s">
        <v>13</v>
      </c>
      <c r="B6" s="23">
        <v>2901.98</v>
      </c>
      <c r="C6" s="77" t="s">
        <v>14</v>
      </c>
      <c r="D6" s="12"/>
      <c r="E6" s="12"/>
      <c r="F6" s="21"/>
    </row>
    <row r="7" spans="1:6" ht="33.75" customHeight="1">
      <c r="A7" s="77" t="s">
        <v>15</v>
      </c>
      <c r="B7" s="23">
        <v>0</v>
      </c>
      <c r="C7" s="77" t="s">
        <v>16</v>
      </c>
      <c r="D7" s="12"/>
      <c r="E7" s="12"/>
      <c r="F7" s="21"/>
    </row>
    <row r="8" spans="1:6" ht="33.75" customHeight="1">
      <c r="A8" s="77"/>
      <c r="B8" s="23"/>
      <c r="C8" s="77" t="s">
        <v>17</v>
      </c>
      <c r="D8" s="12"/>
      <c r="E8" s="12"/>
      <c r="F8" s="21"/>
    </row>
    <row r="9" spans="1:6" ht="33.75" customHeight="1">
      <c r="A9" s="77" t="s">
        <v>18</v>
      </c>
      <c r="B9" s="23">
        <v>0</v>
      </c>
      <c r="C9" s="77" t="s">
        <v>19</v>
      </c>
      <c r="D9" s="12"/>
      <c r="E9" s="12"/>
      <c r="F9" s="21"/>
    </row>
    <row r="10" spans="1:6" ht="33.75" customHeight="1">
      <c r="A10" s="77" t="s">
        <v>13</v>
      </c>
      <c r="B10" s="23">
        <v>0</v>
      </c>
      <c r="C10" s="24" t="s">
        <v>20</v>
      </c>
      <c r="D10" s="12">
        <f aca="true" t="shared" si="0" ref="D10:D12">E10</f>
        <v>119.2</v>
      </c>
      <c r="E10" s="12">
        <v>119.2</v>
      </c>
      <c r="F10" s="21"/>
    </row>
    <row r="11" spans="1:6" ht="33.75" customHeight="1">
      <c r="A11" s="77" t="s">
        <v>15</v>
      </c>
      <c r="B11" s="23">
        <v>0</v>
      </c>
      <c r="C11" s="25" t="s">
        <v>21</v>
      </c>
      <c r="D11" s="12">
        <f t="shared" si="0"/>
        <v>2713.2</v>
      </c>
      <c r="E11" s="12">
        <v>2713.2</v>
      </c>
      <c r="F11" s="21"/>
    </row>
    <row r="12" spans="1:6" ht="33.75" customHeight="1">
      <c r="A12" s="78"/>
      <c r="B12" s="23"/>
      <c r="C12" s="24" t="s">
        <v>22</v>
      </c>
      <c r="D12" s="12">
        <f t="shared" si="0"/>
        <v>69.58</v>
      </c>
      <c r="E12" s="12">
        <v>69.58</v>
      </c>
      <c r="F12" s="21"/>
    </row>
    <row r="13" spans="1:6" ht="33.75" customHeight="1">
      <c r="A13" s="78"/>
      <c r="B13" s="23"/>
      <c r="C13" s="77" t="s">
        <v>23</v>
      </c>
      <c r="D13" s="12"/>
      <c r="E13" s="12"/>
      <c r="F13" s="21"/>
    </row>
    <row r="14" spans="1:6" ht="33.75" customHeight="1">
      <c r="A14" s="78"/>
      <c r="B14" s="23"/>
      <c r="C14" s="78"/>
      <c r="D14" s="12"/>
      <c r="E14" s="12"/>
      <c r="F14" s="21"/>
    </row>
    <row r="15" spans="1:6" ht="33.75" customHeight="1">
      <c r="A15" s="78" t="s">
        <v>24</v>
      </c>
      <c r="B15" s="23">
        <f>B5</f>
        <v>2901.98</v>
      </c>
      <c r="C15" s="78" t="s">
        <v>25</v>
      </c>
      <c r="D15" s="12">
        <f>SUM(D10:D14)</f>
        <v>2901.9799999999996</v>
      </c>
      <c r="E15" s="12">
        <f>SUM(E10:E14)</f>
        <v>2901.9799999999996</v>
      </c>
      <c r="F15" s="21"/>
    </row>
    <row r="16" ht="22.5">
      <c r="A16" s="17"/>
    </row>
  </sheetData>
  <sheetProtection/>
  <mergeCells count="4"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3">
      <selection activeCell="B19" sqref="B19"/>
    </sheetView>
  </sheetViews>
  <sheetFormatPr defaultColWidth="9.00390625" defaultRowHeight="15"/>
  <cols>
    <col min="1" max="1" width="11.8515625" style="0" customWidth="1"/>
    <col min="2" max="2" width="22.421875" style="0" customWidth="1"/>
    <col min="3" max="3" width="14.00390625" style="0" customWidth="1"/>
    <col min="4" max="4" width="12.57421875" style="0" customWidth="1"/>
    <col min="5" max="5" width="11.421875" style="0" customWidth="1"/>
    <col min="6" max="6" width="12.00390625" style="0" customWidth="1"/>
  </cols>
  <sheetData>
    <row r="1" spans="1:6" ht="36" customHeight="1">
      <c r="A1" s="1" t="s">
        <v>26</v>
      </c>
      <c r="B1" s="5"/>
      <c r="C1" s="2" t="s">
        <v>27</v>
      </c>
      <c r="D1" s="5"/>
      <c r="E1" s="5"/>
      <c r="F1" s="5"/>
    </row>
    <row r="2" spans="1:6" ht="16.5" customHeight="1">
      <c r="A2" s="63" t="s">
        <v>28</v>
      </c>
      <c r="B2" s="64"/>
      <c r="C2" s="64"/>
      <c r="D2" s="64"/>
      <c r="E2" s="64"/>
      <c r="F2" s="64"/>
    </row>
    <row r="3" spans="1:6" ht="45" customHeight="1">
      <c r="A3" s="21" t="s">
        <v>29</v>
      </c>
      <c r="B3" s="21"/>
      <c r="C3" s="21" t="s">
        <v>30</v>
      </c>
      <c r="D3" s="21"/>
      <c r="E3" s="21"/>
      <c r="F3" s="21" t="s">
        <v>31</v>
      </c>
    </row>
    <row r="4" spans="1:6" ht="45" customHeight="1">
      <c r="A4" s="21" t="s">
        <v>32</v>
      </c>
      <c r="B4" s="21" t="s">
        <v>33</v>
      </c>
      <c r="C4" s="21" t="s">
        <v>34</v>
      </c>
      <c r="D4" s="21" t="s">
        <v>35</v>
      </c>
      <c r="E4" s="21" t="s">
        <v>36</v>
      </c>
      <c r="F4" s="21"/>
    </row>
    <row r="5" spans="1:6" ht="30" customHeight="1">
      <c r="A5" s="65">
        <v>208</v>
      </c>
      <c r="B5" s="65" t="s">
        <v>37</v>
      </c>
      <c r="C5" s="36">
        <f>C6</f>
        <v>119.2</v>
      </c>
      <c r="D5" s="36">
        <f>D6</f>
        <v>119.2</v>
      </c>
      <c r="E5" s="36">
        <f>E6</f>
        <v>0</v>
      </c>
      <c r="F5" s="21"/>
    </row>
    <row r="6" spans="1:6" ht="30" customHeight="1">
      <c r="A6" s="10">
        <v>20805</v>
      </c>
      <c r="B6" s="10" t="s">
        <v>38</v>
      </c>
      <c r="C6" s="12">
        <f>C7+C8</f>
        <v>119.2</v>
      </c>
      <c r="D6" s="12">
        <f>D7+D8</f>
        <v>119.2</v>
      </c>
      <c r="E6" s="12">
        <f>E7+E8</f>
        <v>0</v>
      </c>
      <c r="F6" s="21"/>
    </row>
    <row r="7" spans="1:6" ht="30" customHeight="1">
      <c r="A7" s="10">
        <v>2080502</v>
      </c>
      <c r="B7" s="10" t="s">
        <v>39</v>
      </c>
      <c r="C7" s="12">
        <f aca="true" t="shared" si="0" ref="C5:C8">D7</f>
        <v>2.5</v>
      </c>
      <c r="D7" s="12">
        <v>2.5</v>
      </c>
      <c r="E7" s="12">
        <v>0</v>
      </c>
      <c r="F7" s="21"/>
    </row>
    <row r="8" spans="1:6" ht="30" customHeight="1">
      <c r="A8" s="10">
        <v>2080505</v>
      </c>
      <c r="B8" s="10" t="s">
        <v>40</v>
      </c>
      <c r="C8" s="12">
        <f t="shared" si="0"/>
        <v>116.7</v>
      </c>
      <c r="D8" s="12">
        <v>116.7</v>
      </c>
      <c r="E8" s="12">
        <v>0</v>
      </c>
      <c r="F8" s="21"/>
    </row>
    <row r="9" spans="1:6" ht="30" customHeight="1">
      <c r="A9" s="66">
        <v>210</v>
      </c>
      <c r="B9" s="66" t="s">
        <v>41</v>
      </c>
      <c r="C9" s="36">
        <f>C10+C12+C16+C14</f>
        <v>2713.2</v>
      </c>
      <c r="D9" s="36">
        <f>D10+D12+D16+D14</f>
        <v>1315.26</v>
      </c>
      <c r="E9" s="36">
        <f>E10+E12+E16+E14</f>
        <v>1397.94</v>
      </c>
      <c r="F9" s="21"/>
    </row>
    <row r="10" spans="1:6" ht="30" customHeight="1">
      <c r="A10" s="15">
        <v>21002</v>
      </c>
      <c r="B10" s="15" t="s">
        <v>42</v>
      </c>
      <c r="C10" s="12">
        <f aca="true" t="shared" si="1" ref="C10:C14">C11</f>
        <v>1000</v>
      </c>
      <c r="D10" s="12"/>
      <c r="E10" s="12">
        <f>E11</f>
        <v>1000</v>
      </c>
      <c r="F10" s="21"/>
    </row>
    <row r="11" spans="1:6" ht="30" customHeight="1">
      <c r="A11" s="10">
        <v>2100299</v>
      </c>
      <c r="B11" s="10" t="s">
        <v>43</v>
      </c>
      <c r="C11" s="12">
        <f aca="true" t="shared" si="2" ref="C11:C15">D11+E11</f>
        <v>1000</v>
      </c>
      <c r="D11" s="12"/>
      <c r="E11" s="12">
        <v>1000</v>
      </c>
      <c r="F11" s="21"/>
    </row>
    <row r="12" spans="1:6" ht="30" customHeight="1">
      <c r="A12" s="15">
        <v>21004</v>
      </c>
      <c r="B12" s="15" t="s">
        <v>44</v>
      </c>
      <c r="C12" s="12">
        <f t="shared" si="1"/>
        <v>1654.52</v>
      </c>
      <c r="D12" s="12">
        <f>D13</f>
        <v>1268.58</v>
      </c>
      <c r="E12" s="12">
        <f>SUM(E13)</f>
        <v>385.94</v>
      </c>
      <c r="F12" s="21"/>
    </row>
    <row r="13" spans="1:6" ht="30" customHeight="1">
      <c r="A13" s="15">
        <v>2100403</v>
      </c>
      <c r="B13" s="15" t="s">
        <v>45</v>
      </c>
      <c r="C13" s="12">
        <f t="shared" si="2"/>
        <v>1654.52</v>
      </c>
      <c r="D13" s="12">
        <v>1268.58</v>
      </c>
      <c r="E13" s="12">
        <v>385.94</v>
      </c>
      <c r="F13" s="21"/>
    </row>
    <row r="14" spans="1:6" ht="30" customHeight="1">
      <c r="A14" s="10">
        <v>21007</v>
      </c>
      <c r="B14" s="10" t="s">
        <v>46</v>
      </c>
      <c r="C14" s="12">
        <f t="shared" si="1"/>
        <v>12</v>
      </c>
      <c r="D14" s="12"/>
      <c r="E14" s="12">
        <f>E15</f>
        <v>12</v>
      </c>
      <c r="F14" s="21"/>
    </row>
    <row r="15" spans="1:6" ht="30" customHeight="1">
      <c r="A15" s="10">
        <v>2100799</v>
      </c>
      <c r="B15" s="10" t="s">
        <v>47</v>
      </c>
      <c r="C15" s="12">
        <f t="shared" si="2"/>
        <v>12</v>
      </c>
      <c r="D15" s="12"/>
      <c r="E15" s="12">
        <v>12</v>
      </c>
      <c r="F15" s="21"/>
    </row>
    <row r="16" spans="1:6" ht="30" customHeight="1">
      <c r="A16" s="15">
        <v>21011</v>
      </c>
      <c r="B16" s="15" t="s">
        <v>48</v>
      </c>
      <c r="C16" s="12">
        <f>SUM(C17)</f>
        <v>46.68</v>
      </c>
      <c r="D16" s="12">
        <f>D17</f>
        <v>46.68</v>
      </c>
      <c r="E16" s="12">
        <f>E17</f>
        <v>0</v>
      </c>
      <c r="F16" s="21"/>
    </row>
    <row r="17" spans="1:6" ht="30" customHeight="1">
      <c r="A17" s="10">
        <v>2101102</v>
      </c>
      <c r="B17" s="10" t="s">
        <v>49</v>
      </c>
      <c r="C17" s="12">
        <f>D17+E17</f>
        <v>46.68</v>
      </c>
      <c r="D17" s="12">
        <v>46.68</v>
      </c>
      <c r="E17" s="12">
        <v>0</v>
      </c>
      <c r="F17" s="21"/>
    </row>
    <row r="18" spans="1:6" ht="30" customHeight="1">
      <c r="A18" s="65">
        <v>221</v>
      </c>
      <c r="B18" s="65" t="s">
        <v>50</v>
      </c>
      <c r="C18" s="36">
        <f>D18</f>
        <v>69.58</v>
      </c>
      <c r="D18" s="36">
        <f>D20</f>
        <v>69.58</v>
      </c>
      <c r="E18" s="36">
        <v>0</v>
      </c>
      <c r="F18" s="21"/>
    </row>
    <row r="19" spans="1:6" ht="30" customHeight="1">
      <c r="A19" s="10">
        <v>22102</v>
      </c>
      <c r="B19" s="10" t="s">
        <v>51</v>
      </c>
      <c r="C19" s="12">
        <f>SUM(C20)</f>
        <v>69.58</v>
      </c>
      <c r="D19" s="12">
        <f>SUM(D20)</f>
        <v>69.58</v>
      </c>
      <c r="E19" s="12">
        <f>SUM(E20)</f>
        <v>0</v>
      </c>
      <c r="F19" s="21"/>
    </row>
    <row r="20" spans="1:6" ht="30" customHeight="1">
      <c r="A20" s="10">
        <v>2210201</v>
      </c>
      <c r="B20" s="10" t="s">
        <v>52</v>
      </c>
      <c r="C20" s="12">
        <f>D20</f>
        <v>69.58</v>
      </c>
      <c r="D20" s="12">
        <v>69.58</v>
      </c>
      <c r="E20" s="12">
        <v>0</v>
      </c>
      <c r="F20" s="21"/>
    </row>
    <row r="21" spans="1:6" ht="30" customHeight="1">
      <c r="A21" s="67" t="s">
        <v>8</v>
      </c>
      <c r="B21" s="68"/>
      <c r="C21" s="12">
        <f>SUM(C5,C9,C18)</f>
        <v>2901.9799999999996</v>
      </c>
      <c r="D21" s="12">
        <f>D5+D9+D18</f>
        <v>1504.04</v>
      </c>
      <c r="E21" s="12">
        <f>E5+E9+E18</f>
        <v>1397.94</v>
      </c>
      <c r="F21" s="21"/>
    </row>
    <row r="22" spans="1:6" ht="30" customHeight="1">
      <c r="A22" s="69" t="s">
        <v>53</v>
      </c>
      <c r="B22" s="29"/>
      <c r="C22" s="29"/>
      <c r="D22" s="29"/>
      <c r="E22" s="29"/>
      <c r="F22" s="29"/>
    </row>
  </sheetData>
  <sheetProtection/>
  <mergeCells count="6">
    <mergeCell ref="A2:F2"/>
    <mergeCell ref="A3:B3"/>
    <mergeCell ref="C3:E3"/>
    <mergeCell ref="A21:B21"/>
    <mergeCell ref="A22:F2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H2" sqref="A1:J65536"/>
    </sheetView>
  </sheetViews>
  <sheetFormatPr defaultColWidth="9.00390625" defaultRowHeight="15"/>
  <cols>
    <col min="1" max="1" width="4.421875" style="0" customWidth="1"/>
    <col min="2" max="2" width="3.00390625" style="0" customWidth="1"/>
    <col min="3" max="3" width="16.7109375" style="0" customWidth="1"/>
    <col min="4" max="4" width="7.8515625" style="0" customWidth="1"/>
    <col min="5" max="5" width="4.140625" style="0" customWidth="1"/>
    <col min="6" max="6" width="3.421875" style="0" customWidth="1"/>
    <col min="7" max="7" width="18.57421875" style="0" customWidth="1"/>
    <col min="8" max="8" width="8.57421875" style="0" customWidth="1"/>
    <col min="9" max="9" width="8.421875" style="0" customWidth="1"/>
    <col min="10" max="10" width="13.421875" style="0" customWidth="1"/>
  </cols>
  <sheetData>
    <row r="1" spans="1:10" ht="30" customHeight="1">
      <c r="A1" s="1" t="s">
        <v>54</v>
      </c>
      <c r="C1" s="17" t="s">
        <v>55</v>
      </c>
      <c r="D1" s="17"/>
      <c r="E1" s="17"/>
      <c r="F1" s="17"/>
      <c r="G1" s="17"/>
      <c r="H1" s="17"/>
      <c r="I1" s="17"/>
      <c r="J1" s="17"/>
    </row>
    <row r="2" spans="1:7" ht="21" customHeight="1">
      <c r="A2" s="34"/>
      <c r="E2" s="32" t="s">
        <v>3</v>
      </c>
      <c r="F2" s="32"/>
      <c r="G2" s="35"/>
    </row>
    <row r="3" spans="1:10" ht="25.5" customHeight="1">
      <c r="A3" s="36" t="s">
        <v>56</v>
      </c>
      <c r="B3" s="36"/>
      <c r="C3" s="36"/>
      <c r="D3" s="36"/>
      <c r="E3" s="36" t="s">
        <v>57</v>
      </c>
      <c r="F3" s="36"/>
      <c r="G3" s="36"/>
      <c r="H3" s="36"/>
      <c r="I3" s="36"/>
      <c r="J3" s="36" t="s">
        <v>31</v>
      </c>
    </row>
    <row r="4" spans="1:10" ht="30" customHeight="1">
      <c r="A4" s="36" t="s">
        <v>32</v>
      </c>
      <c r="B4" s="36"/>
      <c r="C4" s="36" t="s">
        <v>33</v>
      </c>
      <c r="D4" s="36" t="s">
        <v>8</v>
      </c>
      <c r="E4" s="36" t="s">
        <v>32</v>
      </c>
      <c r="F4" s="36"/>
      <c r="G4" s="36" t="s">
        <v>33</v>
      </c>
      <c r="H4" s="37" t="s">
        <v>58</v>
      </c>
      <c r="I4" s="36" t="s">
        <v>59</v>
      </c>
      <c r="J4" s="36"/>
    </row>
    <row r="5" spans="1:10" ht="30" customHeight="1">
      <c r="A5" s="38" t="s">
        <v>60</v>
      </c>
      <c r="B5" s="36" t="s">
        <v>61</v>
      </c>
      <c r="C5" s="36"/>
      <c r="D5" s="36"/>
      <c r="E5" s="36" t="s">
        <v>60</v>
      </c>
      <c r="F5" s="36" t="s">
        <v>61</v>
      </c>
      <c r="G5" s="36"/>
      <c r="H5" s="39"/>
      <c r="I5" s="36"/>
      <c r="J5" s="36"/>
    </row>
    <row r="6" spans="1:10" ht="19.5" customHeight="1">
      <c r="A6" s="40" t="s">
        <v>62</v>
      </c>
      <c r="B6" s="41"/>
      <c r="C6" s="12" t="s">
        <v>63</v>
      </c>
      <c r="D6" s="12">
        <f>D7+D10+D12+D13</f>
        <v>1421.2499999999998</v>
      </c>
      <c r="E6" s="12">
        <v>301</v>
      </c>
      <c r="F6" s="12"/>
      <c r="G6" s="12" t="s">
        <v>64</v>
      </c>
      <c r="H6" s="12">
        <f>H7+H8+H9+H10+H11+H12+H13</f>
        <v>1421.25</v>
      </c>
      <c r="I6" s="12"/>
      <c r="J6" s="12"/>
    </row>
    <row r="7" spans="1:10" ht="19.5" customHeight="1">
      <c r="A7" s="42"/>
      <c r="B7" s="41" t="s">
        <v>65</v>
      </c>
      <c r="C7" s="12" t="s">
        <v>66</v>
      </c>
      <c r="D7" s="12">
        <f>H7+H8+H9</f>
        <v>1066.01</v>
      </c>
      <c r="E7" s="12"/>
      <c r="F7" s="41" t="s">
        <v>65</v>
      </c>
      <c r="G7" s="12" t="s">
        <v>67</v>
      </c>
      <c r="H7" s="12">
        <v>255.46</v>
      </c>
      <c r="I7" s="12"/>
      <c r="J7" s="12"/>
    </row>
    <row r="8" spans="1:11" ht="19.5" customHeight="1">
      <c r="A8" s="43"/>
      <c r="B8" s="41"/>
      <c r="C8" s="12"/>
      <c r="D8" s="12"/>
      <c r="E8" s="12"/>
      <c r="F8" s="41" t="s">
        <v>68</v>
      </c>
      <c r="G8" s="12" t="s">
        <v>69</v>
      </c>
      <c r="H8" s="12">
        <v>723.21</v>
      </c>
      <c r="I8" s="12"/>
      <c r="J8" s="12"/>
      <c r="K8" s="62"/>
    </row>
    <row r="9" spans="1:10" ht="19.5" customHeight="1">
      <c r="A9" s="43"/>
      <c r="B9" s="41"/>
      <c r="C9" s="12"/>
      <c r="D9" s="12"/>
      <c r="E9" s="12"/>
      <c r="F9" s="41" t="s">
        <v>70</v>
      </c>
      <c r="G9" s="12" t="s">
        <v>71</v>
      </c>
      <c r="H9" s="12">
        <v>87.34</v>
      </c>
      <c r="I9" s="12"/>
      <c r="J9" s="12"/>
    </row>
    <row r="10" spans="1:10" ht="24.75" customHeight="1">
      <c r="A10" s="43"/>
      <c r="B10" s="41" t="s">
        <v>68</v>
      </c>
      <c r="C10" s="44" t="s">
        <v>72</v>
      </c>
      <c r="D10" s="12">
        <f>H10+H11</f>
        <v>163.38</v>
      </c>
      <c r="E10" s="12"/>
      <c r="F10" s="41" t="s">
        <v>73</v>
      </c>
      <c r="G10" s="12" t="s">
        <v>74</v>
      </c>
      <c r="H10" s="12">
        <v>116.7</v>
      </c>
      <c r="I10" s="12"/>
      <c r="J10" s="12"/>
    </row>
    <row r="11" spans="1:10" ht="19.5" customHeight="1">
      <c r="A11" s="43"/>
      <c r="B11" s="41"/>
      <c r="C11" s="45"/>
      <c r="D11" s="12"/>
      <c r="E11" s="12"/>
      <c r="F11" s="41" t="s">
        <v>75</v>
      </c>
      <c r="G11" s="12" t="s">
        <v>76</v>
      </c>
      <c r="H11" s="12">
        <v>46.68</v>
      </c>
      <c r="I11" s="12"/>
      <c r="J11" s="12"/>
    </row>
    <row r="12" spans="1:10" ht="19.5" customHeight="1">
      <c r="A12" s="43"/>
      <c r="B12" s="41" t="s">
        <v>70</v>
      </c>
      <c r="C12" s="12" t="s">
        <v>52</v>
      </c>
      <c r="D12" s="12">
        <f>H12</f>
        <v>69.58</v>
      </c>
      <c r="E12" s="12"/>
      <c r="F12" s="41">
        <v>13</v>
      </c>
      <c r="G12" s="12" t="s">
        <v>52</v>
      </c>
      <c r="H12" s="12">
        <v>69.58</v>
      </c>
      <c r="I12" s="12"/>
      <c r="J12" s="12"/>
    </row>
    <row r="13" spans="1:10" ht="19.5" customHeight="1">
      <c r="A13" s="46"/>
      <c r="B13" s="41" t="s">
        <v>77</v>
      </c>
      <c r="C13" s="12" t="s">
        <v>78</v>
      </c>
      <c r="D13" s="12">
        <f>H13</f>
        <v>122.28</v>
      </c>
      <c r="E13" s="12"/>
      <c r="F13" s="12">
        <v>99</v>
      </c>
      <c r="G13" s="12" t="s">
        <v>78</v>
      </c>
      <c r="H13" s="12">
        <v>122.28</v>
      </c>
      <c r="I13" s="12"/>
      <c r="J13" s="12"/>
    </row>
    <row r="14" spans="1:10" ht="19.5" customHeight="1">
      <c r="A14" s="40" t="s">
        <v>79</v>
      </c>
      <c r="B14" s="41"/>
      <c r="C14" s="12" t="s">
        <v>80</v>
      </c>
      <c r="D14" s="12">
        <f>D15+D23+D24+D25+D26</f>
        <v>77.89</v>
      </c>
      <c r="E14" s="12">
        <v>302</v>
      </c>
      <c r="F14" s="12"/>
      <c r="G14" s="12" t="s">
        <v>80</v>
      </c>
      <c r="H14" s="12"/>
      <c r="I14" s="12">
        <f>I15+I16+I17+I18+I19+I20+I21+I22+I23+I24+I25+I26+I27+I28+I29</f>
        <v>77.89</v>
      </c>
      <c r="J14" s="12"/>
    </row>
    <row r="15" spans="1:10" ht="19.5" customHeight="1">
      <c r="A15" s="47"/>
      <c r="B15" s="48" t="s">
        <v>65</v>
      </c>
      <c r="C15" s="44" t="s">
        <v>81</v>
      </c>
      <c r="D15" s="44">
        <f>I15+I16+I17+I18+I19+I20+I21+I22</f>
        <v>57.93</v>
      </c>
      <c r="E15" s="12"/>
      <c r="F15" s="41" t="s">
        <v>65</v>
      </c>
      <c r="G15" s="12" t="s">
        <v>82</v>
      </c>
      <c r="H15" s="12"/>
      <c r="I15" s="12">
        <v>10.15</v>
      </c>
      <c r="J15" s="12"/>
    </row>
    <row r="16" spans="1:10" ht="19.5" customHeight="1">
      <c r="A16" s="49"/>
      <c r="B16" s="50"/>
      <c r="C16" s="45"/>
      <c r="D16" s="45"/>
      <c r="E16" s="12"/>
      <c r="F16" s="41" t="s">
        <v>68</v>
      </c>
      <c r="G16" s="12" t="s">
        <v>83</v>
      </c>
      <c r="H16" s="12"/>
      <c r="I16" s="12">
        <v>1.92</v>
      </c>
      <c r="J16" s="12"/>
    </row>
    <row r="17" spans="1:10" ht="19.5" customHeight="1">
      <c r="A17" s="49"/>
      <c r="B17" s="50"/>
      <c r="C17" s="45"/>
      <c r="D17" s="45"/>
      <c r="E17" s="12"/>
      <c r="F17" s="41" t="s">
        <v>84</v>
      </c>
      <c r="G17" s="12" t="s">
        <v>85</v>
      </c>
      <c r="H17" s="12"/>
      <c r="I17" s="12">
        <v>1.05</v>
      </c>
      <c r="J17" s="12"/>
    </row>
    <row r="18" spans="1:10" ht="19.5" customHeight="1">
      <c r="A18" s="49"/>
      <c r="B18" s="50"/>
      <c r="C18" s="45"/>
      <c r="D18" s="45"/>
      <c r="E18" s="12"/>
      <c r="F18" s="41" t="s">
        <v>86</v>
      </c>
      <c r="G18" s="12" t="s">
        <v>87</v>
      </c>
      <c r="H18" s="12"/>
      <c r="I18" s="12">
        <v>3.23</v>
      </c>
      <c r="J18" s="12"/>
    </row>
    <row r="19" spans="1:10" ht="19.5" customHeight="1">
      <c r="A19" s="49"/>
      <c r="B19" s="50"/>
      <c r="C19" s="45"/>
      <c r="D19" s="45"/>
      <c r="E19" s="12"/>
      <c r="F19" s="41" t="s">
        <v>88</v>
      </c>
      <c r="G19" s="12" t="s">
        <v>89</v>
      </c>
      <c r="H19" s="12"/>
      <c r="I19" s="12">
        <v>3.01</v>
      </c>
      <c r="J19" s="12"/>
    </row>
    <row r="20" spans="1:10" ht="19.5" customHeight="1">
      <c r="A20" s="49"/>
      <c r="B20" s="50"/>
      <c r="C20" s="45"/>
      <c r="D20" s="45"/>
      <c r="E20" s="12"/>
      <c r="F20" s="41" t="s">
        <v>75</v>
      </c>
      <c r="G20" s="12" t="s">
        <v>90</v>
      </c>
      <c r="H20" s="12"/>
      <c r="I20" s="12">
        <v>14.5</v>
      </c>
      <c r="J20" s="12"/>
    </row>
    <row r="21" spans="1:10" ht="19.5" customHeight="1">
      <c r="A21" s="49"/>
      <c r="B21" s="50"/>
      <c r="C21" s="45"/>
      <c r="D21" s="45"/>
      <c r="E21" s="12"/>
      <c r="F21" s="41" t="s">
        <v>91</v>
      </c>
      <c r="G21" s="12" t="s">
        <v>92</v>
      </c>
      <c r="H21" s="12"/>
      <c r="I21" s="12">
        <v>23.55</v>
      </c>
      <c r="J21" s="12"/>
    </row>
    <row r="22" spans="1:10" ht="19.5" customHeight="1">
      <c r="A22" s="49"/>
      <c r="B22" s="51"/>
      <c r="C22" s="52"/>
      <c r="D22" s="52"/>
      <c r="E22" s="12"/>
      <c r="F22" s="41" t="s">
        <v>93</v>
      </c>
      <c r="G22" s="12" t="s">
        <v>94</v>
      </c>
      <c r="H22" s="12"/>
      <c r="I22" s="12">
        <v>0.52</v>
      </c>
      <c r="J22" s="12"/>
    </row>
    <row r="23" spans="1:10" ht="19.5" customHeight="1">
      <c r="A23" s="49"/>
      <c r="B23" s="41" t="s">
        <v>68</v>
      </c>
      <c r="C23" s="12" t="s">
        <v>95</v>
      </c>
      <c r="D23" s="12">
        <f aca="true" t="shared" si="0" ref="D23:D25">I23</f>
        <v>2.9</v>
      </c>
      <c r="E23" s="12"/>
      <c r="F23" s="41" t="s">
        <v>96</v>
      </c>
      <c r="G23" s="12" t="s">
        <v>95</v>
      </c>
      <c r="H23" s="12"/>
      <c r="I23" s="12">
        <v>2.9</v>
      </c>
      <c r="J23" s="12"/>
    </row>
    <row r="24" spans="1:10" ht="19.5" customHeight="1">
      <c r="A24" s="49"/>
      <c r="B24" s="41" t="s">
        <v>70</v>
      </c>
      <c r="C24" s="12" t="s">
        <v>97</v>
      </c>
      <c r="D24" s="12">
        <f t="shared" si="0"/>
        <v>1.81</v>
      </c>
      <c r="E24" s="12"/>
      <c r="F24" s="41" t="s">
        <v>96</v>
      </c>
      <c r="G24" s="12" t="s">
        <v>97</v>
      </c>
      <c r="H24" s="12"/>
      <c r="I24" s="12">
        <v>1.81</v>
      </c>
      <c r="J24" s="12"/>
    </row>
    <row r="25" spans="1:10" ht="19.5" customHeight="1">
      <c r="A25" s="49"/>
      <c r="B25" s="41" t="s">
        <v>84</v>
      </c>
      <c r="C25" s="12" t="s">
        <v>98</v>
      </c>
      <c r="D25" s="12">
        <f t="shared" si="0"/>
        <v>4</v>
      </c>
      <c r="E25" s="12"/>
      <c r="F25" s="41" t="s">
        <v>99</v>
      </c>
      <c r="G25" s="12" t="s">
        <v>98</v>
      </c>
      <c r="H25" s="12"/>
      <c r="I25" s="12">
        <v>4</v>
      </c>
      <c r="J25" s="12"/>
    </row>
    <row r="26" spans="1:10" ht="19.5" customHeight="1">
      <c r="A26" s="49"/>
      <c r="B26" s="53" t="s">
        <v>77</v>
      </c>
      <c r="C26" s="54" t="s">
        <v>100</v>
      </c>
      <c r="D26" s="54">
        <f>I26+I27+I28+I29</f>
        <v>11.250000000000002</v>
      </c>
      <c r="E26" s="12"/>
      <c r="F26" s="41" t="s">
        <v>77</v>
      </c>
      <c r="G26" s="12" t="s">
        <v>100</v>
      </c>
      <c r="H26" s="12"/>
      <c r="I26" s="12">
        <v>2.13</v>
      </c>
      <c r="J26" s="12" t="s">
        <v>101</v>
      </c>
    </row>
    <row r="27" spans="1:10" ht="19.5" customHeight="1">
      <c r="A27" s="49"/>
      <c r="B27" s="55"/>
      <c r="C27" s="56"/>
      <c r="D27" s="56"/>
      <c r="E27" s="12"/>
      <c r="F27" s="41" t="s">
        <v>77</v>
      </c>
      <c r="G27" s="12" t="s">
        <v>100</v>
      </c>
      <c r="H27" s="12"/>
      <c r="I27" s="12">
        <v>2.7</v>
      </c>
      <c r="J27" s="12" t="s">
        <v>102</v>
      </c>
    </row>
    <row r="28" spans="1:10" ht="19.5" customHeight="1">
      <c r="A28" s="49"/>
      <c r="B28" s="55"/>
      <c r="C28" s="56"/>
      <c r="D28" s="56"/>
      <c r="E28" s="12"/>
      <c r="F28" s="41" t="s">
        <v>77</v>
      </c>
      <c r="G28" s="12" t="s">
        <v>100</v>
      </c>
      <c r="H28" s="12"/>
      <c r="I28" s="12">
        <v>5.11</v>
      </c>
      <c r="J28" s="12" t="s">
        <v>103</v>
      </c>
    </row>
    <row r="29" spans="1:10" ht="19.5" customHeight="1">
      <c r="A29" s="57"/>
      <c r="B29" s="58"/>
      <c r="C29" s="59"/>
      <c r="D29" s="59"/>
      <c r="E29" s="12"/>
      <c r="F29" s="41" t="s">
        <v>77</v>
      </c>
      <c r="G29" s="12" t="s">
        <v>100</v>
      </c>
      <c r="H29" s="12"/>
      <c r="I29" s="12">
        <v>1.31</v>
      </c>
      <c r="J29" s="12"/>
    </row>
    <row r="30" spans="1:10" ht="24.75" customHeight="1">
      <c r="A30" s="40" t="s">
        <v>104</v>
      </c>
      <c r="B30" s="41"/>
      <c r="C30" s="12" t="s">
        <v>105</v>
      </c>
      <c r="D30" s="12">
        <f>D31+D32</f>
        <v>4.9</v>
      </c>
      <c r="E30" s="12">
        <v>303</v>
      </c>
      <c r="F30" s="60"/>
      <c r="G30" s="12" t="s">
        <v>105</v>
      </c>
      <c r="H30" s="12">
        <f>H31+H32</f>
        <v>4.9</v>
      </c>
      <c r="I30" s="12"/>
      <c r="J30" s="12"/>
    </row>
    <row r="31" spans="1:10" ht="24.75" customHeight="1">
      <c r="A31" s="42"/>
      <c r="B31" s="41" t="s">
        <v>68</v>
      </c>
      <c r="C31" s="12" t="s">
        <v>106</v>
      </c>
      <c r="D31" s="12">
        <f>H31</f>
        <v>2.5</v>
      </c>
      <c r="E31" s="12"/>
      <c r="F31" s="41" t="s">
        <v>68</v>
      </c>
      <c r="G31" s="12" t="s">
        <v>106</v>
      </c>
      <c r="H31" s="12">
        <v>2.5</v>
      </c>
      <c r="I31" s="12"/>
      <c r="J31" s="12"/>
    </row>
    <row r="32" spans="1:10" ht="24.75" customHeight="1">
      <c r="A32" s="46"/>
      <c r="B32" s="48" t="s">
        <v>77</v>
      </c>
      <c r="C32" s="44" t="s">
        <v>107</v>
      </c>
      <c r="D32" s="44">
        <f>H32</f>
        <v>2.4</v>
      </c>
      <c r="E32" s="12"/>
      <c r="F32" s="41" t="s">
        <v>77</v>
      </c>
      <c r="G32" s="12" t="s">
        <v>107</v>
      </c>
      <c r="H32" s="12">
        <v>2.4</v>
      </c>
      <c r="I32" s="12"/>
      <c r="J32" s="12" t="s">
        <v>108</v>
      </c>
    </row>
    <row r="33" spans="1:10" ht="24.75" customHeight="1">
      <c r="A33" s="61"/>
      <c r="B33" s="12" t="s">
        <v>8</v>
      </c>
      <c r="C33" s="12"/>
      <c r="D33" s="12">
        <f aca="true" t="shared" si="1" ref="D33:I33">D6+D14+D30</f>
        <v>1504.04</v>
      </c>
      <c r="E33" s="12"/>
      <c r="F33" s="12"/>
      <c r="G33" s="12"/>
      <c r="H33" s="12">
        <f t="shared" si="1"/>
        <v>1426.15</v>
      </c>
      <c r="I33" s="12">
        <f t="shared" si="1"/>
        <v>77.89</v>
      </c>
      <c r="J33" s="12"/>
    </row>
  </sheetData>
  <sheetProtection/>
  <mergeCells count="29">
    <mergeCell ref="C1:J1"/>
    <mergeCell ref="A3:D3"/>
    <mergeCell ref="E3:I3"/>
    <mergeCell ref="A4:B4"/>
    <mergeCell ref="E4:F4"/>
    <mergeCell ref="B33:C33"/>
    <mergeCell ref="A7:A13"/>
    <mergeCell ref="A15:A29"/>
    <mergeCell ref="A31:A32"/>
    <mergeCell ref="B7:B9"/>
    <mergeCell ref="B10:B11"/>
    <mergeCell ref="B15:B22"/>
    <mergeCell ref="B26:B29"/>
    <mergeCell ref="C4:C5"/>
    <mergeCell ref="C7:C9"/>
    <mergeCell ref="C10:C11"/>
    <mergeCell ref="C15:C22"/>
    <mergeCell ref="C26:C29"/>
    <mergeCell ref="D4:D5"/>
    <mergeCell ref="D7:D9"/>
    <mergeCell ref="D10:D11"/>
    <mergeCell ref="D15:D22"/>
    <mergeCell ref="D26:D29"/>
    <mergeCell ref="E7:E9"/>
    <mergeCell ref="E10:E11"/>
    <mergeCell ref="G4:G5"/>
    <mergeCell ref="H4:H5"/>
    <mergeCell ref="I4:I5"/>
    <mergeCell ref="J3:J4"/>
  </mergeCells>
  <printOptions/>
  <pageMargins left="0.7" right="0.7" top="0.75" bottom="0.75" header="0.3" footer="0.3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0"/>
  <sheetViews>
    <sheetView workbookViewId="0" topLeftCell="A3">
      <selection activeCell="L7" sqref="L7"/>
    </sheetView>
  </sheetViews>
  <sheetFormatPr defaultColWidth="9.00390625" defaultRowHeight="15"/>
  <cols>
    <col min="1" max="1" width="5.00390625" style="0" customWidth="1"/>
    <col min="2" max="2" width="8.00390625" style="0" customWidth="1"/>
    <col min="3" max="3" width="5.28125" style="0" customWidth="1"/>
    <col min="4" max="4" width="8.421875" style="0" customWidth="1"/>
    <col min="5" max="5" width="8.00390625" style="0" customWidth="1"/>
    <col min="6" max="6" width="9.7109375" style="0" customWidth="1"/>
    <col min="7" max="7" width="5.140625" style="0" customWidth="1"/>
    <col min="8" max="8" width="7.8515625" style="0" customWidth="1"/>
    <col min="9" max="9" width="5.7109375" style="0" customWidth="1"/>
    <col min="10" max="11" width="7.57421875" style="0" customWidth="1"/>
    <col min="12" max="12" width="9.421875" style="0" customWidth="1"/>
    <col min="13" max="13" width="5.140625" style="0" customWidth="1"/>
    <col min="14" max="14" width="7.7109375" style="0" customWidth="1"/>
    <col min="15" max="15" width="4.8515625" style="0" customWidth="1"/>
    <col min="16" max="16" width="9.00390625" style="0" customWidth="1"/>
    <col min="17" max="17" width="9.28125" style="0" customWidth="1"/>
    <col min="18" max="18" width="9.7109375" style="0" customWidth="1"/>
  </cols>
  <sheetData>
    <row r="1" spans="1:18" ht="30" customHeight="1">
      <c r="A1" s="1" t="s">
        <v>109</v>
      </c>
      <c r="B1" s="17" t="s">
        <v>110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20.25" customHeight="1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32" t="s">
        <v>3</v>
      </c>
      <c r="R2" s="32"/>
    </row>
    <row r="3" spans="1:18" ht="48.75" customHeight="1">
      <c r="A3" s="9" t="s">
        <v>111</v>
      </c>
      <c r="B3" s="9"/>
      <c r="C3" s="9"/>
      <c r="D3" s="9"/>
      <c r="E3" s="9"/>
      <c r="F3" s="9"/>
      <c r="G3" s="30" t="s">
        <v>112</v>
      </c>
      <c r="H3" s="30"/>
      <c r="I3" s="30"/>
      <c r="J3" s="30"/>
      <c r="K3" s="30"/>
      <c r="L3" s="30"/>
      <c r="M3" s="9" t="s">
        <v>113</v>
      </c>
      <c r="N3" s="9"/>
      <c r="O3" s="9"/>
      <c r="P3" s="9"/>
      <c r="Q3" s="9"/>
      <c r="R3" s="9"/>
    </row>
    <row r="4" spans="1:18" ht="48.75" customHeight="1">
      <c r="A4" s="9" t="s">
        <v>8</v>
      </c>
      <c r="B4" s="7" t="s">
        <v>114</v>
      </c>
      <c r="C4" s="9" t="s">
        <v>115</v>
      </c>
      <c r="D4" s="9"/>
      <c r="E4" s="9"/>
      <c r="F4" s="7" t="s">
        <v>116</v>
      </c>
      <c r="G4" s="11" t="s">
        <v>8</v>
      </c>
      <c r="H4" s="12" t="s">
        <v>114</v>
      </c>
      <c r="I4" s="11" t="s">
        <v>115</v>
      </c>
      <c r="J4" s="11"/>
      <c r="K4" s="11"/>
      <c r="L4" s="12" t="s">
        <v>116</v>
      </c>
      <c r="M4" s="9" t="s">
        <v>8</v>
      </c>
      <c r="N4" s="7" t="s">
        <v>114</v>
      </c>
      <c r="O4" s="9" t="s">
        <v>115</v>
      </c>
      <c r="P4" s="9"/>
      <c r="Q4" s="9"/>
      <c r="R4" s="7" t="s">
        <v>116</v>
      </c>
    </row>
    <row r="5" spans="1:18" ht="48.75" customHeight="1">
      <c r="A5" s="9"/>
      <c r="B5" s="7"/>
      <c r="C5" s="7" t="s">
        <v>34</v>
      </c>
      <c r="D5" s="7" t="s">
        <v>117</v>
      </c>
      <c r="E5" s="7" t="s">
        <v>118</v>
      </c>
      <c r="F5" s="7"/>
      <c r="G5" s="11"/>
      <c r="H5" s="12"/>
      <c r="I5" s="12" t="s">
        <v>34</v>
      </c>
      <c r="J5" s="12" t="s">
        <v>117</v>
      </c>
      <c r="K5" s="12" t="s">
        <v>118</v>
      </c>
      <c r="L5" s="12"/>
      <c r="M5" s="9"/>
      <c r="N5" s="7"/>
      <c r="O5" s="7" t="s">
        <v>34</v>
      </c>
      <c r="P5" s="7" t="s">
        <v>117</v>
      </c>
      <c r="Q5" s="7" t="s">
        <v>118</v>
      </c>
      <c r="R5" s="7"/>
    </row>
    <row r="6" spans="1:19" ht="48.75" customHeight="1">
      <c r="A6" s="11">
        <f>B6+C6+F6</f>
        <v>5.8</v>
      </c>
      <c r="B6" s="11">
        <v>0</v>
      </c>
      <c r="C6" s="11">
        <f>D6+E6</f>
        <v>4</v>
      </c>
      <c r="D6" s="11">
        <v>0</v>
      </c>
      <c r="E6" s="11">
        <v>4</v>
      </c>
      <c r="F6" s="11">
        <v>1.8</v>
      </c>
      <c r="G6" s="11">
        <f>H6+I6+L6</f>
        <v>17.67</v>
      </c>
      <c r="H6" s="11">
        <v>0</v>
      </c>
      <c r="I6" s="11">
        <f>J6+K6</f>
        <v>16.1</v>
      </c>
      <c r="J6" s="11">
        <v>0</v>
      </c>
      <c r="K6" s="11">
        <v>16.1</v>
      </c>
      <c r="L6" s="11">
        <v>1.57</v>
      </c>
      <c r="M6" s="9">
        <f>N6+O6+R6</f>
        <v>5.8100000000000005</v>
      </c>
      <c r="N6" s="9">
        <v>0</v>
      </c>
      <c r="O6" s="9">
        <f>P6+Q6</f>
        <v>4</v>
      </c>
      <c r="P6" s="9">
        <v>0</v>
      </c>
      <c r="Q6" s="9">
        <v>4</v>
      </c>
      <c r="R6" s="9">
        <v>1.81</v>
      </c>
      <c r="S6" s="33"/>
    </row>
    <row r="7" spans="1:18" ht="48.7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ht="48.7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ht="48.7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ht="48.7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</sheetData>
  <sheetProtection/>
  <mergeCells count="17">
    <mergeCell ref="B1:R1"/>
    <mergeCell ref="Q2:R2"/>
    <mergeCell ref="A3:F3"/>
    <mergeCell ref="G3:L3"/>
    <mergeCell ref="M3:R3"/>
    <mergeCell ref="C4:E4"/>
    <mergeCell ref="I4:K4"/>
    <mergeCell ref="O4:Q4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C15" sqref="C15"/>
    </sheetView>
  </sheetViews>
  <sheetFormatPr defaultColWidth="9.00390625" defaultRowHeight="15"/>
  <cols>
    <col min="1" max="1" width="15.421875" style="0" customWidth="1"/>
    <col min="2" max="2" width="11.7109375" style="0" customWidth="1"/>
    <col min="3" max="3" width="13.5742187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22.5">
      <c r="A1" s="1" t="s">
        <v>119</v>
      </c>
      <c r="B1" s="17"/>
      <c r="C1" s="17" t="s">
        <v>120</v>
      </c>
      <c r="D1" s="17"/>
      <c r="E1" s="17"/>
      <c r="F1" s="17"/>
    </row>
    <row r="2" spans="1:6" ht="21" customHeight="1">
      <c r="A2" s="26" t="s">
        <v>121</v>
      </c>
      <c r="E2" s="6" t="s">
        <v>3</v>
      </c>
      <c r="F2" s="6"/>
    </row>
    <row r="3" spans="1:6" ht="27" customHeight="1">
      <c r="A3" s="9" t="s">
        <v>32</v>
      </c>
      <c r="B3" s="9" t="s">
        <v>122</v>
      </c>
      <c r="C3" s="9" t="s">
        <v>123</v>
      </c>
      <c r="D3" s="9" t="s">
        <v>124</v>
      </c>
      <c r="E3" s="9"/>
      <c r="F3" s="9"/>
    </row>
    <row r="4" spans="1:6" ht="27" customHeight="1">
      <c r="A4" s="9"/>
      <c r="B4" s="9"/>
      <c r="C4" s="9"/>
      <c r="D4" s="9" t="s">
        <v>8</v>
      </c>
      <c r="E4" s="9" t="s">
        <v>35</v>
      </c>
      <c r="F4" s="9" t="s">
        <v>36</v>
      </c>
    </row>
    <row r="5" spans="1:6" ht="27" customHeight="1">
      <c r="A5" s="8"/>
      <c r="B5" s="8"/>
      <c r="C5" s="8"/>
      <c r="D5" s="11">
        <v>0</v>
      </c>
      <c r="E5" s="11">
        <v>0</v>
      </c>
      <c r="F5" s="11">
        <v>0</v>
      </c>
    </row>
    <row r="6" spans="1:6" ht="27" customHeight="1">
      <c r="A6" s="8"/>
      <c r="B6" s="8"/>
      <c r="C6" s="8"/>
      <c r="D6" s="8"/>
      <c r="E6" s="8"/>
      <c r="F6" s="8"/>
    </row>
    <row r="7" spans="1:6" ht="27" customHeight="1">
      <c r="A7" s="8"/>
      <c r="B7" s="8"/>
      <c r="C7" s="8"/>
      <c r="D7" s="8"/>
      <c r="E7" s="8"/>
      <c r="F7" s="8"/>
    </row>
    <row r="8" spans="1:6" ht="27" customHeight="1">
      <c r="A8" s="8"/>
      <c r="B8" s="8"/>
      <c r="C8" s="8"/>
      <c r="D8" s="8"/>
      <c r="E8" s="8"/>
      <c r="F8" s="8"/>
    </row>
    <row r="9" spans="1:6" ht="27" customHeight="1">
      <c r="A9" s="8"/>
      <c r="B9" s="8"/>
      <c r="C9" s="8"/>
      <c r="D9" s="8"/>
      <c r="E9" s="8"/>
      <c r="F9" s="8"/>
    </row>
    <row r="10" spans="1:6" ht="27" customHeight="1">
      <c r="A10" s="8"/>
      <c r="B10" s="8"/>
      <c r="C10" s="8"/>
      <c r="D10" s="8"/>
      <c r="E10" s="8"/>
      <c r="F10" s="8"/>
    </row>
    <row r="11" spans="1:6" ht="27" customHeight="1">
      <c r="A11" s="8"/>
      <c r="B11" s="8"/>
      <c r="C11" s="8"/>
      <c r="D11" s="8"/>
      <c r="E11" s="8"/>
      <c r="F11" s="8"/>
    </row>
    <row r="12" spans="1:6" ht="27" customHeight="1">
      <c r="A12" s="8"/>
      <c r="B12" s="8"/>
      <c r="C12" s="8"/>
      <c r="D12" s="8"/>
      <c r="E12" s="8"/>
      <c r="F12" s="8"/>
    </row>
    <row r="13" spans="1:6" ht="27" customHeight="1">
      <c r="A13" s="8"/>
      <c r="B13" s="8"/>
      <c r="C13" s="8"/>
      <c r="D13" s="8"/>
      <c r="E13" s="8"/>
      <c r="F13" s="8"/>
    </row>
    <row r="14" spans="1:6" ht="27" customHeight="1">
      <c r="A14" s="8"/>
      <c r="B14" s="8"/>
      <c r="C14" s="8"/>
      <c r="D14" s="8"/>
      <c r="E14" s="8"/>
      <c r="F14" s="8"/>
    </row>
    <row r="15" spans="1:6" ht="27" customHeight="1">
      <c r="A15" s="8"/>
      <c r="B15" s="8"/>
      <c r="C15" s="8"/>
      <c r="D15" s="8"/>
      <c r="E15" s="8"/>
      <c r="F15" s="8"/>
    </row>
    <row r="16" spans="1:6" ht="27" customHeight="1">
      <c r="A16" s="8"/>
      <c r="B16" s="8"/>
      <c r="C16" s="8"/>
      <c r="D16" s="8"/>
      <c r="E16" s="8"/>
      <c r="F16" s="8"/>
    </row>
    <row r="17" spans="1:6" ht="27" customHeight="1">
      <c r="A17" s="8"/>
      <c r="B17" s="8"/>
      <c r="C17" s="8"/>
      <c r="D17" s="8"/>
      <c r="E17" s="8"/>
      <c r="F17" s="8"/>
    </row>
    <row r="18" spans="1:6" ht="27" customHeight="1">
      <c r="A18" s="8"/>
      <c r="B18" s="8"/>
      <c r="C18" s="8"/>
      <c r="D18" s="8"/>
      <c r="E18" s="8"/>
      <c r="F18" s="8"/>
    </row>
    <row r="19" spans="1:6" ht="27" customHeight="1">
      <c r="A19" s="8"/>
      <c r="B19" s="8"/>
      <c r="C19" s="8"/>
      <c r="D19" s="8"/>
      <c r="E19" s="8"/>
      <c r="F19" s="8"/>
    </row>
    <row r="20" spans="1:6" ht="27" customHeight="1">
      <c r="A20" s="9" t="s">
        <v>8</v>
      </c>
      <c r="B20" s="9"/>
      <c r="C20" s="8"/>
      <c r="D20" s="8"/>
      <c r="E20" s="8"/>
      <c r="F20" s="8"/>
    </row>
    <row r="21" spans="1:3" ht="14.25">
      <c r="A21" s="27" t="s">
        <v>125</v>
      </c>
      <c r="B21" s="27"/>
      <c r="C21" s="27"/>
    </row>
  </sheetData>
  <sheetProtection/>
  <mergeCells count="7">
    <mergeCell ref="E2:F2"/>
    <mergeCell ref="D3:F3"/>
    <mergeCell ref="A20:B20"/>
    <mergeCell ref="A21:C21"/>
    <mergeCell ref="A3:A4"/>
    <mergeCell ref="B3:B4"/>
    <mergeCell ref="C3:C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B17" sqref="B17"/>
    </sheetView>
  </sheetViews>
  <sheetFormatPr defaultColWidth="9.00390625" defaultRowHeight="15"/>
  <cols>
    <col min="1" max="1" width="33.421875" style="0" customWidth="1"/>
    <col min="2" max="2" width="27.28125" style="0" customWidth="1"/>
    <col min="3" max="3" width="34.140625" style="0" customWidth="1"/>
    <col min="4" max="4" width="28.7109375" style="0" customWidth="1"/>
  </cols>
  <sheetData>
    <row r="1" spans="1:4" ht="22.5">
      <c r="A1" s="1" t="s">
        <v>126</v>
      </c>
      <c r="B1" s="17" t="s">
        <v>127</v>
      </c>
      <c r="C1" s="17"/>
      <c r="D1" s="17"/>
    </row>
    <row r="2" spans="1:4" ht="6" customHeight="1">
      <c r="A2" s="20"/>
      <c r="D2" t="s">
        <v>3</v>
      </c>
    </row>
    <row r="3" spans="1:4" ht="27.75" customHeight="1">
      <c r="A3" s="21" t="s">
        <v>4</v>
      </c>
      <c r="B3" s="21"/>
      <c r="C3" s="21" t="s">
        <v>5</v>
      </c>
      <c r="D3" s="21"/>
    </row>
    <row r="4" spans="1:4" ht="27.75" customHeight="1">
      <c r="A4" s="21" t="s">
        <v>6</v>
      </c>
      <c r="B4" s="21" t="s">
        <v>7</v>
      </c>
      <c r="C4" s="21" t="s">
        <v>6</v>
      </c>
      <c r="D4" s="21" t="s">
        <v>7</v>
      </c>
    </row>
    <row r="5" spans="1:4" ht="22.5" customHeight="1">
      <c r="A5" s="22" t="s">
        <v>128</v>
      </c>
      <c r="B5" s="23">
        <v>2901.98</v>
      </c>
      <c r="C5" s="22" t="s">
        <v>129</v>
      </c>
      <c r="D5" s="21"/>
    </row>
    <row r="6" spans="1:4" ht="22.5" customHeight="1">
      <c r="A6" s="22" t="s">
        <v>130</v>
      </c>
      <c r="B6" s="21"/>
      <c r="C6" s="22" t="s">
        <v>131</v>
      </c>
      <c r="D6" s="21"/>
    </row>
    <row r="7" spans="1:4" ht="22.5" customHeight="1">
      <c r="A7" s="22" t="s">
        <v>132</v>
      </c>
      <c r="B7" s="21"/>
      <c r="C7" s="22" t="s">
        <v>133</v>
      </c>
      <c r="D7" s="21"/>
    </row>
    <row r="8" spans="1:4" ht="22.5" customHeight="1">
      <c r="A8" s="22" t="s">
        <v>134</v>
      </c>
      <c r="B8" s="21"/>
      <c r="C8" s="22" t="s">
        <v>135</v>
      </c>
      <c r="D8" s="21"/>
    </row>
    <row r="9" spans="1:4" ht="22.5" customHeight="1">
      <c r="A9" s="22" t="s">
        <v>136</v>
      </c>
      <c r="B9" s="21"/>
      <c r="C9" s="22" t="s">
        <v>137</v>
      </c>
      <c r="D9" s="21"/>
    </row>
    <row r="10" spans="1:4" ht="22.5" customHeight="1">
      <c r="A10" s="21"/>
      <c r="B10" s="21"/>
      <c r="C10" s="22" t="s">
        <v>138</v>
      </c>
      <c r="D10" s="21"/>
    </row>
    <row r="11" spans="1:4" ht="22.5" customHeight="1">
      <c r="A11" s="21"/>
      <c r="B11" s="21"/>
      <c r="C11" s="24" t="s">
        <v>139</v>
      </c>
      <c r="D11" s="12">
        <v>119.2</v>
      </c>
    </row>
    <row r="12" spans="1:4" ht="22.5" customHeight="1">
      <c r="A12" s="21"/>
      <c r="B12" s="21"/>
      <c r="C12" s="25" t="s">
        <v>140</v>
      </c>
      <c r="D12" s="12">
        <v>2713.2</v>
      </c>
    </row>
    <row r="13" spans="1:4" ht="22.5" customHeight="1">
      <c r="A13" s="21"/>
      <c r="B13" s="21"/>
      <c r="C13" s="24" t="s">
        <v>141</v>
      </c>
      <c r="D13" s="12">
        <v>69.58</v>
      </c>
    </row>
    <row r="14" spans="1:4" ht="22.5" customHeight="1">
      <c r="A14" s="21"/>
      <c r="B14" s="21"/>
      <c r="C14" s="21"/>
      <c r="D14" s="21"/>
    </row>
    <row r="15" spans="1:4" ht="22.5" customHeight="1">
      <c r="A15" s="21" t="s">
        <v>142</v>
      </c>
      <c r="B15" s="21">
        <f>B5</f>
        <v>2901.98</v>
      </c>
      <c r="C15" s="21" t="s">
        <v>143</v>
      </c>
      <c r="D15" s="21">
        <f>D11+D12+D13</f>
        <v>2901.9799999999996</v>
      </c>
    </row>
    <row r="16" spans="1:4" ht="22.5" customHeight="1">
      <c r="A16" s="22" t="s">
        <v>144</v>
      </c>
      <c r="B16" s="21"/>
      <c r="C16" s="21"/>
      <c r="D16" s="21"/>
    </row>
    <row r="17" spans="1:4" ht="22.5" customHeight="1">
      <c r="A17" s="22" t="s">
        <v>145</v>
      </c>
      <c r="B17" s="22"/>
      <c r="C17" s="22" t="s">
        <v>146</v>
      </c>
      <c r="D17" s="21"/>
    </row>
    <row r="18" spans="1:4" ht="22.5" customHeight="1">
      <c r="A18" s="21"/>
      <c r="B18" s="21"/>
      <c r="C18" s="21"/>
      <c r="D18" s="21"/>
    </row>
    <row r="19" spans="1:4" ht="22.5" customHeight="1">
      <c r="A19" s="21"/>
      <c r="B19" s="21"/>
      <c r="C19" s="21"/>
      <c r="D19" s="21"/>
    </row>
    <row r="20" spans="1:4" ht="22.5" customHeight="1">
      <c r="A20" s="21" t="s">
        <v>24</v>
      </c>
      <c r="B20" s="21">
        <f>B15</f>
        <v>2901.98</v>
      </c>
      <c r="C20" s="21" t="s">
        <v>25</v>
      </c>
      <c r="D20" s="21">
        <f>D15</f>
        <v>2901.9799999999996</v>
      </c>
    </row>
  </sheetData>
  <sheetProtection/>
  <mergeCells count="2">
    <mergeCell ref="A3:B3"/>
    <mergeCell ref="C3:D3"/>
  </mergeCells>
  <printOptions/>
  <pageMargins left="0.7" right="0.7" top="0.75" bottom="0.75" header="0.3" footer="0.3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B5" sqref="B5"/>
    </sheetView>
  </sheetViews>
  <sheetFormatPr defaultColWidth="9.00390625" defaultRowHeight="27.75" customHeight="1"/>
  <cols>
    <col min="2" max="2" width="30.57421875" style="0" customWidth="1"/>
    <col min="3" max="3" width="8.8515625" style="0" customWidth="1"/>
    <col min="4" max="4" width="7.57421875" style="0" customWidth="1"/>
    <col min="5" max="5" width="10.28125" style="0" customWidth="1"/>
    <col min="6" max="6" width="13.00390625" style="0" customWidth="1"/>
  </cols>
  <sheetData>
    <row r="1" spans="1:12" ht="27.75" customHeight="1">
      <c r="A1" s="16" t="s">
        <v>147</v>
      </c>
      <c r="B1" s="17"/>
      <c r="C1" s="17"/>
      <c r="D1" s="17"/>
      <c r="E1" s="17"/>
      <c r="F1" s="17" t="s">
        <v>148</v>
      </c>
      <c r="G1" s="17"/>
      <c r="H1" s="17"/>
      <c r="I1" s="17"/>
      <c r="J1" s="17"/>
      <c r="K1" s="17"/>
      <c r="L1" s="17"/>
    </row>
    <row r="2" spans="1:12" ht="18.75" customHeight="1">
      <c r="A2" s="18" t="s">
        <v>149</v>
      </c>
      <c r="K2" s="6" t="s">
        <v>3</v>
      </c>
      <c r="L2" s="6"/>
    </row>
    <row r="3" spans="1:12" ht="41.25" customHeight="1">
      <c r="A3" s="7" t="s">
        <v>150</v>
      </c>
      <c r="B3" s="7"/>
      <c r="C3" s="7" t="s">
        <v>8</v>
      </c>
      <c r="D3" s="7" t="s">
        <v>145</v>
      </c>
      <c r="E3" s="7" t="s">
        <v>151</v>
      </c>
      <c r="F3" s="7" t="s">
        <v>152</v>
      </c>
      <c r="G3" s="7" t="s">
        <v>153</v>
      </c>
      <c r="H3" s="7" t="s">
        <v>154</v>
      </c>
      <c r="I3" s="7" t="s">
        <v>155</v>
      </c>
      <c r="J3" s="7" t="s">
        <v>156</v>
      </c>
      <c r="K3" s="7" t="s">
        <v>157</v>
      </c>
      <c r="L3" s="7" t="s">
        <v>144</v>
      </c>
    </row>
    <row r="4" spans="1:12" ht="19.5" customHeight="1">
      <c r="A4" s="8" t="s">
        <v>32</v>
      </c>
      <c r="B4" s="9" t="s">
        <v>33</v>
      </c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9.5" customHeight="1">
      <c r="A5" s="10">
        <v>208</v>
      </c>
      <c r="B5" s="10" t="s">
        <v>37</v>
      </c>
      <c r="C5" s="11">
        <f>C6</f>
        <v>119.2</v>
      </c>
      <c r="D5" s="11">
        <f>D6</f>
        <v>0</v>
      </c>
      <c r="E5" s="11">
        <f>E6</f>
        <v>119.2</v>
      </c>
      <c r="F5" s="8"/>
      <c r="G5" s="8"/>
      <c r="H5" s="8"/>
      <c r="I5" s="8"/>
      <c r="J5" s="8"/>
      <c r="K5" s="8"/>
      <c r="L5" s="8"/>
    </row>
    <row r="6" spans="1:12" ht="19.5" customHeight="1">
      <c r="A6" s="10">
        <v>20805</v>
      </c>
      <c r="B6" s="10" t="s">
        <v>38</v>
      </c>
      <c r="C6" s="11">
        <f>SUM(C7:C8)</f>
        <v>119.2</v>
      </c>
      <c r="D6" s="11">
        <f>SUM(D7:D8)</f>
        <v>0</v>
      </c>
      <c r="E6" s="11">
        <f>E7+E8</f>
        <v>119.2</v>
      </c>
      <c r="F6" s="8"/>
      <c r="G6" s="8"/>
      <c r="H6" s="8"/>
      <c r="I6" s="8"/>
      <c r="J6" s="8"/>
      <c r="K6" s="8"/>
      <c r="L6" s="8"/>
    </row>
    <row r="7" spans="1:12" ht="19.5" customHeight="1">
      <c r="A7" s="10">
        <v>2080502</v>
      </c>
      <c r="B7" s="10" t="s">
        <v>39</v>
      </c>
      <c r="C7" s="11">
        <f aca="true" t="shared" si="0" ref="C5:C8">E7</f>
        <v>2.5</v>
      </c>
      <c r="D7" s="11">
        <v>0</v>
      </c>
      <c r="E7" s="12">
        <v>2.5</v>
      </c>
      <c r="F7" s="8"/>
      <c r="G7" s="8"/>
      <c r="H7" s="8"/>
      <c r="I7" s="8"/>
      <c r="J7" s="8"/>
      <c r="K7" s="8"/>
      <c r="L7" s="8"/>
    </row>
    <row r="8" spans="1:12" ht="19.5" customHeight="1">
      <c r="A8" s="10">
        <v>2080505</v>
      </c>
      <c r="B8" s="10" t="s">
        <v>40</v>
      </c>
      <c r="C8" s="11">
        <f t="shared" si="0"/>
        <v>116.7</v>
      </c>
      <c r="D8" s="11">
        <v>0</v>
      </c>
      <c r="E8" s="12">
        <v>116.7</v>
      </c>
      <c r="F8" s="14"/>
      <c r="G8" s="14"/>
      <c r="H8" s="14"/>
      <c r="I8" s="14"/>
      <c r="J8" s="14"/>
      <c r="K8" s="14"/>
      <c r="L8" s="14"/>
    </row>
    <row r="9" spans="1:12" ht="19.5" customHeight="1">
      <c r="A9" s="15">
        <v>210</v>
      </c>
      <c r="B9" s="15" t="s">
        <v>41</v>
      </c>
      <c r="C9" s="11">
        <f>C10+C12+C14+C16</f>
        <v>2713.2</v>
      </c>
      <c r="D9" s="11">
        <f>D10+D12+D14+D16</f>
        <v>0</v>
      </c>
      <c r="E9" s="11">
        <f>E10+E12+E14+E16</f>
        <v>2713.2</v>
      </c>
      <c r="F9" s="14"/>
      <c r="G9" s="14"/>
      <c r="H9" s="14"/>
      <c r="I9" s="14"/>
      <c r="J9" s="14"/>
      <c r="K9" s="14"/>
      <c r="L9" s="14"/>
    </row>
    <row r="10" spans="1:12" ht="19.5" customHeight="1">
      <c r="A10" s="15">
        <v>21002</v>
      </c>
      <c r="B10" s="15" t="s">
        <v>42</v>
      </c>
      <c r="C10" s="11">
        <f aca="true" t="shared" si="1" ref="C10:C15">E10</f>
        <v>1000</v>
      </c>
      <c r="D10" s="11">
        <v>0</v>
      </c>
      <c r="E10" s="11">
        <f aca="true" t="shared" si="2" ref="E10:E14">E11</f>
        <v>1000</v>
      </c>
      <c r="F10" s="14"/>
      <c r="G10" s="14"/>
      <c r="H10" s="14"/>
      <c r="I10" s="14"/>
      <c r="J10" s="14"/>
      <c r="K10" s="14"/>
      <c r="L10" s="14"/>
    </row>
    <row r="11" spans="1:12" ht="19.5" customHeight="1">
      <c r="A11" s="10">
        <v>2100299</v>
      </c>
      <c r="B11" s="10" t="s">
        <v>43</v>
      </c>
      <c r="C11" s="11">
        <f t="shared" si="1"/>
        <v>1000</v>
      </c>
      <c r="D11" s="11">
        <v>0</v>
      </c>
      <c r="E11" s="11">
        <v>1000</v>
      </c>
      <c r="F11" s="14"/>
      <c r="G11" s="14"/>
      <c r="H11" s="14"/>
      <c r="I11" s="14"/>
      <c r="J11" s="14"/>
      <c r="K11" s="14"/>
      <c r="L11" s="14"/>
    </row>
    <row r="12" spans="1:12" ht="19.5" customHeight="1">
      <c r="A12" s="15">
        <v>21004</v>
      </c>
      <c r="B12" s="15" t="s">
        <v>44</v>
      </c>
      <c r="C12" s="11">
        <f t="shared" si="1"/>
        <v>1654.52</v>
      </c>
      <c r="D12" s="11">
        <v>0</v>
      </c>
      <c r="E12" s="11">
        <f t="shared" si="2"/>
        <v>1654.52</v>
      </c>
      <c r="F12" s="14"/>
      <c r="G12" s="14"/>
      <c r="H12" s="14"/>
      <c r="I12" s="14"/>
      <c r="J12" s="14"/>
      <c r="K12" s="14"/>
      <c r="L12" s="14"/>
    </row>
    <row r="13" spans="1:12" ht="19.5" customHeight="1">
      <c r="A13" s="15">
        <v>2100403</v>
      </c>
      <c r="B13" s="15" t="s">
        <v>45</v>
      </c>
      <c r="C13" s="11">
        <f t="shared" si="1"/>
        <v>1654.52</v>
      </c>
      <c r="D13" s="11">
        <v>0</v>
      </c>
      <c r="E13" s="11">
        <v>1654.52</v>
      </c>
      <c r="F13" s="14"/>
      <c r="G13" s="14"/>
      <c r="H13" s="14"/>
      <c r="I13" s="14"/>
      <c r="J13" s="14"/>
      <c r="K13" s="14"/>
      <c r="L13" s="14"/>
    </row>
    <row r="14" spans="1:12" ht="19.5" customHeight="1">
      <c r="A14" s="10">
        <v>21007</v>
      </c>
      <c r="B14" s="10" t="s">
        <v>46</v>
      </c>
      <c r="C14" s="11">
        <f t="shared" si="1"/>
        <v>12</v>
      </c>
      <c r="D14" s="11">
        <v>0</v>
      </c>
      <c r="E14" s="11">
        <f t="shared" si="2"/>
        <v>12</v>
      </c>
      <c r="F14" s="14"/>
      <c r="G14" s="14"/>
      <c r="H14" s="14"/>
      <c r="I14" s="14"/>
      <c r="J14" s="14"/>
      <c r="K14" s="14"/>
      <c r="L14" s="14"/>
    </row>
    <row r="15" spans="1:12" ht="19.5" customHeight="1">
      <c r="A15" s="10">
        <v>2100799</v>
      </c>
      <c r="B15" s="10" t="s">
        <v>47</v>
      </c>
      <c r="C15" s="11">
        <f t="shared" si="1"/>
        <v>12</v>
      </c>
      <c r="D15" s="11">
        <v>0</v>
      </c>
      <c r="E15" s="11">
        <v>12</v>
      </c>
      <c r="F15" s="14"/>
      <c r="G15" s="14"/>
      <c r="H15" s="14"/>
      <c r="I15" s="14"/>
      <c r="J15" s="14"/>
      <c r="K15" s="14"/>
      <c r="L15" s="14"/>
    </row>
    <row r="16" spans="1:12" ht="19.5" customHeight="1">
      <c r="A16" s="15">
        <v>21011</v>
      </c>
      <c r="B16" s="15" t="s">
        <v>48</v>
      </c>
      <c r="C16" s="11">
        <f>SUM(C17)</f>
        <v>46.68</v>
      </c>
      <c r="D16" s="11">
        <f>SUM(D17)</f>
        <v>0</v>
      </c>
      <c r="E16" s="11">
        <f aca="true" t="shared" si="3" ref="E16:E19">E17</f>
        <v>46.68</v>
      </c>
      <c r="F16" s="14"/>
      <c r="G16" s="14"/>
      <c r="H16" s="14"/>
      <c r="I16" s="14"/>
      <c r="J16" s="14"/>
      <c r="K16" s="14"/>
      <c r="L16" s="14"/>
    </row>
    <row r="17" spans="1:12" ht="19.5" customHeight="1">
      <c r="A17" s="10">
        <v>2101102</v>
      </c>
      <c r="B17" s="10" t="s">
        <v>49</v>
      </c>
      <c r="C17" s="11">
        <f aca="true" t="shared" si="4" ref="C17:C20">E17</f>
        <v>46.68</v>
      </c>
      <c r="D17" s="11">
        <v>0</v>
      </c>
      <c r="E17" s="11">
        <v>46.68</v>
      </c>
      <c r="F17" s="14"/>
      <c r="G17" s="14"/>
      <c r="H17" s="14"/>
      <c r="I17" s="14"/>
      <c r="J17" s="14"/>
      <c r="K17" s="14"/>
      <c r="L17" s="14"/>
    </row>
    <row r="18" spans="1:12" ht="19.5" customHeight="1">
      <c r="A18" s="10">
        <v>221</v>
      </c>
      <c r="B18" s="10" t="s">
        <v>50</v>
      </c>
      <c r="C18" s="11">
        <f>C19</f>
        <v>69.58</v>
      </c>
      <c r="D18" s="11">
        <f>D19</f>
        <v>0</v>
      </c>
      <c r="E18" s="11">
        <f t="shared" si="3"/>
        <v>69.58</v>
      </c>
      <c r="F18" s="14"/>
      <c r="G18" s="14"/>
      <c r="H18" s="14"/>
      <c r="I18" s="14"/>
      <c r="J18" s="14"/>
      <c r="K18" s="14"/>
      <c r="L18" s="14"/>
    </row>
    <row r="19" spans="1:12" ht="19.5" customHeight="1">
      <c r="A19" s="10">
        <v>22102</v>
      </c>
      <c r="B19" s="10" t="s">
        <v>51</v>
      </c>
      <c r="C19" s="11">
        <f>E19</f>
        <v>69.58</v>
      </c>
      <c r="D19" s="11">
        <v>0</v>
      </c>
      <c r="E19" s="11">
        <f t="shared" si="3"/>
        <v>69.58</v>
      </c>
      <c r="F19" s="14"/>
      <c r="G19" s="14"/>
      <c r="H19" s="14"/>
      <c r="I19" s="14"/>
      <c r="J19" s="14"/>
      <c r="K19" s="14"/>
      <c r="L19" s="14"/>
    </row>
    <row r="20" spans="1:12" ht="19.5" customHeight="1">
      <c r="A20" s="10">
        <v>2210201</v>
      </c>
      <c r="B20" s="10" t="s">
        <v>52</v>
      </c>
      <c r="C20" s="11">
        <f t="shared" si="4"/>
        <v>69.58</v>
      </c>
      <c r="D20" s="11">
        <v>0</v>
      </c>
      <c r="E20" s="11">
        <v>69.58</v>
      </c>
      <c r="F20" s="14"/>
      <c r="G20" s="14"/>
      <c r="H20" s="14"/>
      <c r="I20" s="14"/>
      <c r="J20" s="14"/>
      <c r="K20" s="14"/>
      <c r="L20" s="14"/>
    </row>
    <row r="21" spans="1:12" ht="19.5" customHeight="1">
      <c r="A21" s="11" t="s">
        <v>158</v>
      </c>
      <c r="B21" s="11"/>
      <c r="C21" s="11">
        <f>C5+C9+C18</f>
        <v>2901.9799999999996</v>
      </c>
      <c r="D21" s="11">
        <f>D5+D9+D18</f>
        <v>0</v>
      </c>
      <c r="E21" s="11">
        <f>E5+E9+E18</f>
        <v>2901.9799999999996</v>
      </c>
      <c r="F21" s="19"/>
      <c r="G21" s="19"/>
      <c r="H21" s="19"/>
      <c r="I21" s="19"/>
      <c r="J21" s="19"/>
      <c r="K21" s="19"/>
      <c r="L21" s="19"/>
    </row>
  </sheetData>
  <sheetProtection/>
  <mergeCells count="3">
    <mergeCell ref="K2:L2"/>
    <mergeCell ref="A3:B3"/>
    <mergeCell ref="A21:B21"/>
  </mergeCells>
  <printOptions/>
  <pageMargins left="0.7" right="0.7" top="0.75" bottom="0.75" header="0.3" footer="0.3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C17" sqref="C17"/>
    </sheetView>
  </sheetViews>
  <sheetFormatPr defaultColWidth="9.00390625" defaultRowHeight="15"/>
  <cols>
    <col min="1" max="1" width="12.7109375" style="0" customWidth="1"/>
    <col min="2" max="2" width="32.421875" style="0" customWidth="1"/>
    <col min="3" max="5" width="11.421875" style="0" customWidth="1"/>
    <col min="6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159</v>
      </c>
      <c r="B1" s="2" t="s">
        <v>160</v>
      </c>
      <c r="C1" s="2"/>
      <c r="D1" s="3"/>
      <c r="E1" s="2"/>
      <c r="F1" s="2"/>
      <c r="G1" s="2"/>
      <c r="H1" s="2"/>
    </row>
    <row r="2" spans="1:8" ht="12" customHeight="1">
      <c r="A2" s="4"/>
      <c r="B2" s="5"/>
      <c r="C2" s="5"/>
      <c r="D2" s="5"/>
      <c r="E2" s="5"/>
      <c r="F2" s="5"/>
      <c r="G2" s="6" t="s">
        <v>3</v>
      </c>
      <c r="H2" s="6"/>
    </row>
    <row r="3" spans="1:8" ht="30.75" customHeight="1">
      <c r="A3" s="7" t="s">
        <v>150</v>
      </c>
      <c r="B3" s="7"/>
      <c r="C3" s="7" t="s">
        <v>8</v>
      </c>
      <c r="D3" s="7" t="s">
        <v>35</v>
      </c>
      <c r="E3" s="7" t="s">
        <v>36</v>
      </c>
      <c r="F3" s="7" t="s">
        <v>161</v>
      </c>
      <c r="G3" s="7" t="s">
        <v>162</v>
      </c>
      <c r="H3" s="7" t="s">
        <v>163</v>
      </c>
    </row>
    <row r="4" spans="1:8" ht="23.25" customHeight="1">
      <c r="A4" s="8" t="s">
        <v>32</v>
      </c>
      <c r="B4" s="9" t="s">
        <v>33</v>
      </c>
      <c r="C4" s="8"/>
      <c r="D4" s="8"/>
      <c r="E4" s="8"/>
      <c r="F4" s="8"/>
      <c r="G4" s="8"/>
      <c r="H4" s="8"/>
    </row>
    <row r="5" spans="1:8" ht="19.5" customHeight="1">
      <c r="A5" s="10">
        <v>208</v>
      </c>
      <c r="B5" s="10" t="s">
        <v>37</v>
      </c>
      <c r="C5" s="11">
        <f>C6</f>
        <v>119.2</v>
      </c>
      <c r="D5" s="11">
        <f>D6</f>
        <v>119.2</v>
      </c>
      <c r="E5" s="11">
        <f>E6</f>
        <v>0</v>
      </c>
      <c r="F5" s="8"/>
      <c r="G5" s="8"/>
      <c r="H5" s="8"/>
    </row>
    <row r="6" spans="1:8" ht="19.5" customHeight="1">
      <c r="A6" s="10">
        <v>20805</v>
      </c>
      <c r="B6" s="10" t="s">
        <v>38</v>
      </c>
      <c r="C6" s="11">
        <f>D6+E6</f>
        <v>119.2</v>
      </c>
      <c r="D6" s="11">
        <f>D7+D8</f>
        <v>119.2</v>
      </c>
      <c r="E6" s="11">
        <v>0</v>
      </c>
      <c r="F6" s="8"/>
      <c r="G6" s="8"/>
      <c r="H6" s="8"/>
    </row>
    <row r="7" spans="1:8" ht="19.5" customHeight="1">
      <c r="A7" s="10">
        <v>2080502</v>
      </c>
      <c r="B7" s="10" t="s">
        <v>39</v>
      </c>
      <c r="C7" s="11">
        <f aca="true" t="shared" si="0" ref="C7:C21">D7+E7</f>
        <v>2.5</v>
      </c>
      <c r="D7" s="12">
        <v>2.5</v>
      </c>
      <c r="E7" s="13">
        <v>0</v>
      </c>
      <c r="F7" s="8"/>
      <c r="G7" s="8"/>
      <c r="H7" s="8"/>
    </row>
    <row r="8" spans="1:8" ht="19.5" customHeight="1">
      <c r="A8" s="10">
        <v>2080505</v>
      </c>
      <c r="B8" s="10" t="s">
        <v>40</v>
      </c>
      <c r="C8" s="11">
        <f t="shared" si="0"/>
        <v>116.7</v>
      </c>
      <c r="D8" s="12">
        <v>116.7</v>
      </c>
      <c r="E8" s="13">
        <v>0</v>
      </c>
      <c r="F8" s="14"/>
      <c r="G8" s="14"/>
      <c r="H8" s="14"/>
    </row>
    <row r="9" spans="1:8" ht="19.5" customHeight="1">
      <c r="A9" s="15">
        <v>210</v>
      </c>
      <c r="B9" s="15" t="s">
        <v>41</v>
      </c>
      <c r="C9" s="11">
        <f t="shared" si="0"/>
        <v>2713.2</v>
      </c>
      <c r="D9" s="11">
        <f>D10+D12+D14+D16</f>
        <v>1315.26</v>
      </c>
      <c r="E9" s="11">
        <f>E10+E12+E14+E16</f>
        <v>1397.94</v>
      </c>
      <c r="F9" s="14"/>
      <c r="G9" s="14"/>
      <c r="H9" s="14"/>
    </row>
    <row r="10" spans="1:8" ht="19.5" customHeight="1">
      <c r="A10" s="15">
        <v>21002</v>
      </c>
      <c r="B10" s="15" t="s">
        <v>42</v>
      </c>
      <c r="C10" s="11">
        <f t="shared" si="0"/>
        <v>1000</v>
      </c>
      <c r="D10" s="11">
        <v>0</v>
      </c>
      <c r="E10" s="11">
        <f aca="true" t="shared" si="1" ref="E10:E14">E11</f>
        <v>1000</v>
      </c>
      <c r="F10" s="14"/>
      <c r="G10" s="14"/>
      <c r="H10" s="14"/>
    </row>
    <row r="11" spans="1:8" ht="19.5" customHeight="1">
      <c r="A11" s="10">
        <v>2100299</v>
      </c>
      <c r="B11" s="10" t="s">
        <v>43</v>
      </c>
      <c r="C11" s="11">
        <f t="shared" si="0"/>
        <v>1000</v>
      </c>
      <c r="D11" s="11">
        <v>0</v>
      </c>
      <c r="E11" s="11">
        <v>1000</v>
      </c>
      <c r="F11" s="14"/>
      <c r="G11" s="14"/>
      <c r="H11" s="14"/>
    </row>
    <row r="12" spans="1:8" ht="19.5" customHeight="1">
      <c r="A12" s="15">
        <v>21004</v>
      </c>
      <c r="B12" s="15" t="s">
        <v>44</v>
      </c>
      <c r="C12" s="11">
        <f t="shared" si="0"/>
        <v>1654.52</v>
      </c>
      <c r="D12" s="11">
        <f>D13</f>
        <v>1268.58</v>
      </c>
      <c r="E12" s="11">
        <f t="shared" si="1"/>
        <v>385.94</v>
      </c>
      <c r="F12" s="14"/>
      <c r="G12" s="14"/>
      <c r="H12" s="14"/>
    </row>
    <row r="13" spans="1:8" ht="19.5" customHeight="1">
      <c r="A13" s="15">
        <v>2100403</v>
      </c>
      <c r="B13" s="15" t="s">
        <v>45</v>
      </c>
      <c r="C13" s="11">
        <f t="shared" si="0"/>
        <v>1654.52</v>
      </c>
      <c r="D13" s="11">
        <v>1268.58</v>
      </c>
      <c r="E13" s="11">
        <v>385.94</v>
      </c>
      <c r="F13" s="14"/>
      <c r="G13" s="14"/>
      <c r="H13" s="14"/>
    </row>
    <row r="14" spans="1:8" ht="19.5" customHeight="1">
      <c r="A14" s="10">
        <v>21007</v>
      </c>
      <c r="B14" s="10" t="s">
        <v>46</v>
      </c>
      <c r="C14" s="11">
        <f t="shared" si="0"/>
        <v>12</v>
      </c>
      <c r="D14" s="11">
        <v>0</v>
      </c>
      <c r="E14" s="11">
        <f t="shared" si="1"/>
        <v>12</v>
      </c>
      <c r="F14" s="14"/>
      <c r="G14" s="14"/>
      <c r="H14" s="14"/>
    </row>
    <row r="15" spans="1:8" ht="19.5" customHeight="1">
      <c r="A15" s="10">
        <v>2100799</v>
      </c>
      <c r="B15" s="10" t="s">
        <v>47</v>
      </c>
      <c r="C15" s="11">
        <f t="shared" si="0"/>
        <v>12</v>
      </c>
      <c r="D15" s="11">
        <v>0</v>
      </c>
      <c r="E15" s="11">
        <v>12</v>
      </c>
      <c r="F15" s="14"/>
      <c r="G15" s="14"/>
      <c r="H15" s="14"/>
    </row>
    <row r="16" spans="1:8" ht="19.5" customHeight="1">
      <c r="A16" s="15">
        <v>21011</v>
      </c>
      <c r="B16" s="15" t="s">
        <v>48</v>
      </c>
      <c r="C16" s="11">
        <f t="shared" si="0"/>
        <v>46.68</v>
      </c>
      <c r="D16" s="11">
        <f aca="true" t="shared" si="2" ref="D16:D19">D17</f>
        <v>46.68</v>
      </c>
      <c r="E16" s="11">
        <v>0</v>
      </c>
      <c r="F16" s="14"/>
      <c r="G16" s="14"/>
      <c r="H16" s="14"/>
    </row>
    <row r="17" spans="1:8" ht="19.5" customHeight="1">
      <c r="A17" s="10">
        <v>2101102</v>
      </c>
      <c r="B17" s="10" t="s">
        <v>49</v>
      </c>
      <c r="C17" s="11">
        <f t="shared" si="0"/>
        <v>46.68</v>
      </c>
      <c r="D17" s="11">
        <v>46.68</v>
      </c>
      <c r="E17" s="11">
        <v>0</v>
      </c>
      <c r="F17" s="14"/>
      <c r="G17" s="14"/>
      <c r="H17" s="14"/>
    </row>
    <row r="18" spans="1:8" ht="19.5" customHeight="1">
      <c r="A18" s="10">
        <v>221</v>
      </c>
      <c r="B18" s="10" t="s">
        <v>50</v>
      </c>
      <c r="C18" s="11">
        <f t="shared" si="0"/>
        <v>69.58</v>
      </c>
      <c r="D18" s="11">
        <f t="shared" si="2"/>
        <v>69.58</v>
      </c>
      <c r="E18" s="11">
        <v>0</v>
      </c>
      <c r="F18" s="14"/>
      <c r="G18" s="14"/>
      <c r="H18" s="14"/>
    </row>
    <row r="19" spans="1:8" ht="19.5" customHeight="1">
      <c r="A19" s="10">
        <v>22102</v>
      </c>
      <c r="B19" s="10" t="s">
        <v>51</v>
      </c>
      <c r="C19" s="11">
        <f t="shared" si="0"/>
        <v>69.58</v>
      </c>
      <c r="D19" s="11">
        <f t="shared" si="2"/>
        <v>69.58</v>
      </c>
      <c r="E19" s="11">
        <v>0</v>
      </c>
      <c r="F19" s="14"/>
      <c r="G19" s="14"/>
      <c r="H19" s="14"/>
    </row>
    <row r="20" spans="1:8" ht="19.5" customHeight="1">
      <c r="A20" s="10">
        <v>2210201</v>
      </c>
      <c r="B20" s="10" t="s">
        <v>52</v>
      </c>
      <c r="C20" s="11">
        <f t="shared" si="0"/>
        <v>69.58</v>
      </c>
      <c r="D20" s="11">
        <v>69.58</v>
      </c>
      <c r="E20" s="11">
        <v>0</v>
      </c>
      <c r="F20" s="14"/>
      <c r="G20" s="14"/>
      <c r="H20" s="14"/>
    </row>
    <row r="21" spans="1:8" ht="19.5" customHeight="1">
      <c r="A21" s="9" t="s">
        <v>158</v>
      </c>
      <c r="B21" s="9"/>
      <c r="C21" s="9">
        <f t="shared" si="0"/>
        <v>2901.98</v>
      </c>
      <c r="D21" s="9">
        <f>D5+D9+D18</f>
        <v>1504.04</v>
      </c>
      <c r="E21" s="9">
        <f>E5+E9+E18</f>
        <v>1397.94</v>
      </c>
      <c r="F21" s="8"/>
      <c r="G21" s="8"/>
      <c r="H21" s="8"/>
    </row>
  </sheetData>
  <sheetProtection/>
  <mergeCells count="4">
    <mergeCell ref="B1:H1"/>
    <mergeCell ref="G2:H2"/>
    <mergeCell ref="A3:B3"/>
    <mergeCell ref="A21:B21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2006-09-13T11:21:51Z</dcterms:created>
  <dcterms:modified xsi:type="dcterms:W3CDTF">2019-01-28T04:23:44Z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