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7860" firstSheet="3" activeTab="8"/>
  </bookViews>
  <sheets>
    <sheet name="MMAAQV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<sst xmlns="http://schemas.openxmlformats.org/spreadsheetml/2006/main" count="277" uniqueCount="167">
  <si>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</si>
  <si>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</si>
  <si>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</si>
  <si>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</si>
  <si>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</si>
  <si>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</si>
  <si>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</si>
  <si>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</si>
  <si>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</si>
  <si>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</si>
  <si>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</si>
  <si>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</si>
  <si>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</si>
  <si>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</si>
  <si>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</si>
  <si>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</si>
  <si>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</si>
  <si>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（三）社会保障缴费</t>
  </si>
  <si>
    <t>二、上年结转</t>
  </si>
  <si>
    <t>（四）行政单位医疗</t>
  </si>
  <si>
    <t>（五）住房公积金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</si>
  <si>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</si>
  <si>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</si>
  <si>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</si>
  <si>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</si>
  <si>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</si>
  <si>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</si>
  <si>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</si>
  <si>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</si>
  <si>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</si>
  <si>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</si>
  <si>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</si>
  <si>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</si>
  <si>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</si>
  <si>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</si>
  <si>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其他政府办公厅（室）及相关机构事务支出</t>
  </si>
  <si>
    <t>社会保障缴费</t>
  </si>
  <si>
    <t>归口管理行政单位离退休</t>
  </si>
  <si>
    <t>机关事业单位基本养老保险缴费支出</t>
  </si>
  <si>
    <t>财政对事业保险基金的补助</t>
  </si>
  <si>
    <t>财政对工伤保险基金的补助</t>
  </si>
  <si>
    <t>财政对生育保险基金的补助</t>
  </si>
  <si>
    <t>医疗卫生与计划生育支出</t>
  </si>
  <si>
    <t>行政单位医疗</t>
  </si>
  <si>
    <t>公务员医疗补助</t>
  </si>
  <si>
    <t>住房保障支出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</si>
  <si>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</si>
  <si>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</si>
  <si>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</si>
  <si>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</si>
  <si>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</si>
  <si>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</si>
  <si>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</si>
  <si>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</si>
  <si>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</si>
  <si>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</si>
  <si>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</si>
  <si>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</si>
  <si>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</si>
  <si>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</si>
  <si>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</si>
  <si>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</si>
  <si>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</si>
  <si>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</si>
  <si>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08</t>
  </si>
  <si>
    <t>机关事业单位基本养老保险缴费</t>
  </si>
  <si>
    <t>09</t>
  </si>
  <si>
    <t>职业年金缴费</t>
  </si>
  <si>
    <t>10</t>
  </si>
  <si>
    <t>城镇职工基本医疗保险缴费</t>
  </si>
  <si>
    <t>公务员医疗补助缴费</t>
  </si>
  <si>
    <t>其他社会保障缴费</t>
  </si>
  <si>
    <t>99</t>
  </si>
  <si>
    <t>其他工资福利支出</t>
  </si>
  <si>
    <t>06</t>
  </si>
  <si>
    <t>伙食补助</t>
  </si>
  <si>
    <t>14</t>
  </si>
  <si>
    <t>医疗费</t>
  </si>
  <si>
    <t>机关商品和服务支出</t>
  </si>
  <si>
    <t>商品和服务支出</t>
  </si>
  <si>
    <t>办公费</t>
  </si>
  <si>
    <t>印刷费</t>
  </si>
  <si>
    <t>水费</t>
  </si>
  <si>
    <t>04</t>
  </si>
  <si>
    <t>电费</t>
  </si>
  <si>
    <t>05</t>
  </si>
  <si>
    <t>邮电费</t>
  </si>
  <si>
    <t>取暖费</t>
  </si>
  <si>
    <t>07</t>
  </si>
  <si>
    <t>差旅费</t>
  </si>
  <si>
    <t>工会经费</t>
  </si>
  <si>
    <t>11</t>
  </si>
  <si>
    <t>福利费</t>
  </si>
  <si>
    <t>离退休公用经费</t>
  </si>
  <si>
    <t>培训费</t>
  </si>
  <si>
    <t>16</t>
  </si>
  <si>
    <t>接待费</t>
  </si>
  <si>
    <t>17</t>
  </si>
  <si>
    <t>公务接待费</t>
  </si>
  <si>
    <t>公务用车运行维护费</t>
  </si>
  <si>
    <t>31</t>
  </si>
  <si>
    <t>其他商品服务支出</t>
  </si>
  <si>
    <t>对个人家庭的补助</t>
  </si>
  <si>
    <t>离退休费</t>
  </si>
  <si>
    <t>退休费</t>
  </si>
  <si>
    <t>其他对个人和家庭的补助</t>
  </si>
  <si>
    <t>其他对个人和家庭补助支出</t>
  </si>
  <si>
    <t>注：其他对个人和家庭补助支出中包括休假探亲路费、未休假探亲费、维稳值班补助、通讯补贴及独生子女包干费。</t>
  </si>
  <si>
    <t>表4：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</si>
  <si>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</si>
  <si>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</si>
  <si>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</si>
  <si>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</si>
  <si>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</si>
  <si>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</si>
  <si>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</si>
  <si>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</si>
  <si>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</si>
  <si>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</si>
  <si>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</si>
  <si>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注：我单位2018年未安排政府性基金预算，故此表无数据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</si>
  <si>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</si>
  <si>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</si>
  <si>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</si>
  <si>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</si>
  <si>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</si>
  <si>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</si>
  <si>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</si>
  <si>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</si>
  <si>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</si>
  <si>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</si>
  <si>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</si>
  <si>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</si>
  <si>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</si>
  <si>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</si>
  <si>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</si>
  <si>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</si>
  <si>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</si>
  <si>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</si>
  <si>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</si>
  <si>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</si>
  <si>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</si>
  <si>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</si>
  <si>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</si>
  <si>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</si>
  <si>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</si>
  <si>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</si>
  <si>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</si>
  <si>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</si>
  <si>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</si>
  <si>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</si>
  <si>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部门支出总表</t>
  </si>
  <si>
    <t>上缴上级支出</t>
  </si>
  <si>
    <t>事业单位经营支出</t>
  </si>
  <si>
    <t>对下级单位
补助支出</t>
  </si>
  <si>
    <t>一般公共服务支出</t>
  </si>
  <si>
    <t>社会保障支出</t>
  </si>
  <si>
    <t>归口管理的行政单位离退休</t>
  </si>
  <si>
    <t>财政对失业保险基金的补助</t>
  </si>
  <si>
    <t>合 计</t>
  </si>
  <si>
    <t>机关事业单位基本养老保险缴费支出</t>
  </si>
  <si>
    <t>35.62</t>
  </si>
  <si>
    <t>安置拉萨退休人员“三大节日”慰问金等。</t>
  </si>
  <si>
    <t>2019年预算数</t>
  </si>
  <si>
    <t>2019年部门预算经济分类</t>
  </si>
  <si>
    <t xml:space="preserve"> 2018年预算数</t>
  </si>
  <si>
    <t xml:space="preserve"> 2018年预算执行数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</si>
</sst>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方正小标宋简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1" fillId="0" borderId="14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49" fontId="0" fillId="0" borderId="2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3.5"/>
  <sheetData>
    <row r="2" ht="13.5">
      <c r="A2" t="b">
        <v>0</v>
      </c>
    </row>
    <row r="6" ht="13.5">
      <c r="A6" t="b">
        <v>0</v>
      </c>
    </row>
    <row r="7" ht="13.5">
      <c r="A7" t="b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31" sqref="B31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9" t="s">
        <v>0</v>
      </c>
      <c r="C1" s="1" t="s">
        <v>1</v>
      </c>
    </row>
    <row r="2" spans="1:6" ht="18.75">
      <c r="A2" s="81" t="s">
        <v>2</v>
      </c>
      <c r="B2" s="82"/>
      <c r="C2" s="12"/>
      <c r="D2" s="12"/>
      <c r="E2" s="83" t="s">
        <v>3</v>
      </c>
      <c r="F2" s="83"/>
    </row>
    <row r="3" spans="1:6" ht="21" customHeight="1">
      <c r="A3" s="84" t="s">
        <v>4</v>
      </c>
      <c r="B3" s="85"/>
      <c r="C3" s="84" t="s">
        <v>5</v>
      </c>
      <c r="D3" s="86"/>
      <c r="E3" s="86"/>
      <c r="F3" s="85"/>
    </row>
    <row r="4" spans="1:6" ht="13.5">
      <c r="A4" s="7" t="s">
        <v>6</v>
      </c>
      <c r="B4" s="7" t="s">
        <v>7</v>
      </c>
      <c r="C4" s="7" t="s">
        <v>6</v>
      </c>
      <c r="D4" s="7" t="s">
        <v>8</v>
      </c>
      <c r="E4" s="10" t="s">
        <v>9</v>
      </c>
      <c r="F4" s="10" t="s">
        <v>10</v>
      </c>
    </row>
    <row r="5" spans="1:6" ht="33.75" customHeight="1">
      <c r="A5" s="9" t="s">
        <v>11</v>
      </c>
      <c r="B5" s="7"/>
      <c r="C5" s="7" t="s">
        <v>12</v>
      </c>
      <c r="D5" s="7">
        <v>576.6</v>
      </c>
      <c r="E5" s="7">
        <v>576.6</v>
      </c>
      <c r="F5" s="7"/>
    </row>
    <row r="6" spans="1:6" ht="33.75" customHeight="1">
      <c r="A6" s="15" t="s">
        <v>13</v>
      </c>
      <c r="B6" s="16">
        <v>576.6</v>
      </c>
      <c r="C6" s="15" t="s">
        <v>14</v>
      </c>
      <c r="D6" s="7">
        <v>491.43</v>
      </c>
      <c r="E6" s="7">
        <v>491.43</v>
      </c>
      <c r="F6" s="16"/>
    </row>
    <row r="7" spans="1:6" ht="33.75" customHeight="1">
      <c r="A7" s="15" t="s">
        <v>15</v>
      </c>
      <c r="B7" s="16"/>
      <c r="C7" s="15" t="s">
        <v>16</v>
      </c>
      <c r="D7" s="7"/>
      <c r="E7" s="16"/>
      <c r="F7" s="16"/>
    </row>
    <row r="8" spans="1:6" ht="33.75" customHeight="1">
      <c r="A8" s="15"/>
      <c r="B8" s="16"/>
      <c r="C8" s="15" t="s">
        <v>17</v>
      </c>
      <c r="D8" s="7">
        <v>42.16</v>
      </c>
      <c r="E8" s="7">
        <v>42.16</v>
      </c>
      <c r="F8" s="16"/>
    </row>
    <row r="9" spans="1:6" ht="33.75" customHeight="1">
      <c r="A9" s="15" t="s">
        <v>18</v>
      </c>
      <c r="B9" s="16"/>
      <c r="C9" s="15" t="s">
        <v>19</v>
      </c>
      <c r="D9" s="7">
        <v>19.51</v>
      </c>
      <c r="E9" s="7">
        <v>19.51</v>
      </c>
      <c r="F9" s="16"/>
    </row>
    <row r="10" spans="1:6" ht="33.75" customHeight="1">
      <c r="A10" s="15" t="s">
        <v>13</v>
      </c>
      <c r="B10" s="16"/>
      <c r="C10" s="15" t="s">
        <v>20</v>
      </c>
      <c r="D10" s="7">
        <v>23.5</v>
      </c>
      <c r="E10" s="7">
        <v>23.5</v>
      </c>
      <c r="F10" s="16"/>
    </row>
    <row r="11" spans="1:6" ht="33.75" customHeight="1">
      <c r="A11" s="15" t="s">
        <v>15</v>
      </c>
      <c r="B11" s="16"/>
      <c r="C11" s="15"/>
      <c r="D11" s="7"/>
      <c r="E11" s="7"/>
      <c r="F11" s="16"/>
    </row>
    <row r="12" spans="1:6" ht="33.75" customHeight="1">
      <c r="A12" s="16"/>
      <c r="B12" s="16"/>
      <c r="C12" s="15"/>
      <c r="D12" s="7"/>
      <c r="E12" s="7"/>
      <c r="F12" s="16"/>
    </row>
    <row r="13" spans="1:6" ht="33.75" customHeight="1">
      <c r="A13" s="16"/>
      <c r="B13" s="16"/>
      <c r="C13" s="15" t="s">
        <v>21</v>
      </c>
      <c r="D13" s="16"/>
      <c r="E13" s="16"/>
      <c r="F13" s="16"/>
    </row>
    <row r="14" spans="1:6" ht="33.75" customHeight="1">
      <c r="A14" s="16"/>
      <c r="B14" s="16"/>
      <c r="C14" s="16"/>
      <c r="D14" s="7"/>
      <c r="E14" s="7"/>
      <c r="F14" s="16"/>
    </row>
    <row r="15" spans="1:6" ht="33.75" customHeight="1">
      <c r="A15" s="16" t="s">
        <v>22</v>
      </c>
      <c r="B15" s="16">
        <v>576.6</v>
      </c>
      <c r="C15" s="16" t="s">
        <v>23</v>
      </c>
      <c r="D15" s="7">
        <f>D6+D8+D9+D10</f>
        <v>576.6</v>
      </c>
      <c r="E15" s="7">
        <f>E6+E8+E9+E10</f>
        <v>576.6</v>
      </c>
      <c r="F15" s="16"/>
    </row>
    <row r="16" ht="22.5">
      <c r="A16" s="1"/>
    </row>
  </sheetData>
  <mergeCells count="4">
    <mergeCell ref="A2:B2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3" sqref="C3:E3"/>
    </sheetView>
  </sheetViews>
  <sheetFormatPr defaultColWidth="9.00390625" defaultRowHeight="13.5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9" t="s">
        <v>24</v>
      </c>
      <c r="B1" s="13"/>
      <c r="C1" s="14" t="s">
        <v>25</v>
      </c>
      <c r="D1" s="13"/>
      <c r="E1" s="13"/>
      <c r="F1" s="13"/>
    </row>
    <row r="2" spans="1:6" ht="16.5" customHeight="1">
      <c r="A2" s="87" t="s">
        <v>26</v>
      </c>
      <c r="B2" s="88"/>
      <c r="C2" s="88"/>
      <c r="D2" s="88"/>
      <c r="E2" s="88"/>
      <c r="F2" s="88"/>
    </row>
    <row r="3" spans="1:6" ht="45" customHeight="1">
      <c r="A3" s="89" t="s">
        <v>27</v>
      </c>
      <c r="B3" s="89"/>
      <c r="C3" s="89" t="s">
        <v>163</v>
      </c>
      <c r="D3" s="89"/>
      <c r="E3" s="89"/>
      <c r="F3" s="89" t="s">
        <v>28</v>
      </c>
    </row>
    <row r="4" spans="1:6" ht="45" customHeight="1">
      <c r="A4" s="7" t="s">
        <v>29</v>
      </c>
      <c r="B4" s="7" t="s">
        <v>30</v>
      </c>
      <c r="C4" s="7" t="s">
        <v>31</v>
      </c>
      <c r="D4" s="7" t="s">
        <v>32</v>
      </c>
      <c r="E4" s="7" t="s">
        <v>33</v>
      </c>
      <c r="F4" s="89"/>
    </row>
    <row r="5" spans="1:6" ht="45" customHeight="1">
      <c r="A5" s="7">
        <v>2010399</v>
      </c>
      <c r="B5" s="7" t="s">
        <v>34</v>
      </c>
      <c r="C5" s="7">
        <v>491.43</v>
      </c>
      <c r="D5" s="7">
        <v>418.68</v>
      </c>
      <c r="E5" s="7">
        <v>72.95</v>
      </c>
      <c r="F5" s="7"/>
    </row>
    <row r="6" spans="1:6" ht="45" customHeight="1">
      <c r="A6" s="7">
        <v>2010399</v>
      </c>
      <c r="B6" s="7" t="s">
        <v>35</v>
      </c>
      <c r="C6" s="7">
        <v>491.43</v>
      </c>
      <c r="D6" s="7">
        <v>418.48</v>
      </c>
      <c r="E6" s="7">
        <v>72.95</v>
      </c>
      <c r="F6" s="7"/>
    </row>
    <row r="7" spans="1:6" ht="45" customHeight="1">
      <c r="A7" s="7">
        <v>208</v>
      </c>
      <c r="B7" s="15" t="s">
        <v>36</v>
      </c>
      <c r="C7" s="7">
        <f>C8+C9+C10+C11+C12</f>
        <v>42.16</v>
      </c>
      <c r="D7" s="7">
        <v>42.16</v>
      </c>
      <c r="E7" s="7"/>
      <c r="F7" s="7"/>
    </row>
    <row r="8" spans="1:6" ht="45" customHeight="1">
      <c r="A8" s="7">
        <v>2080501</v>
      </c>
      <c r="B8" s="15" t="s">
        <v>37</v>
      </c>
      <c r="C8" s="7">
        <v>0</v>
      </c>
      <c r="D8" s="7">
        <v>0</v>
      </c>
      <c r="E8" s="7"/>
      <c r="F8" s="7"/>
    </row>
    <row r="9" spans="1:6" ht="45" customHeight="1">
      <c r="A9" s="7">
        <v>2080505</v>
      </c>
      <c r="B9" s="15" t="s">
        <v>38</v>
      </c>
      <c r="C9" s="7">
        <v>39.95</v>
      </c>
      <c r="D9" s="7">
        <v>39.95</v>
      </c>
      <c r="E9" s="7"/>
      <c r="F9" s="7"/>
    </row>
    <row r="10" spans="1:6" ht="45" customHeight="1">
      <c r="A10" s="7">
        <v>2082701</v>
      </c>
      <c r="B10" s="15" t="s">
        <v>39</v>
      </c>
      <c r="C10" s="7">
        <v>0.41</v>
      </c>
      <c r="D10" s="7">
        <v>0.41</v>
      </c>
      <c r="E10" s="7"/>
      <c r="F10" s="7"/>
    </row>
    <row r="11" spans="1:6" ht="45" customHeight="1">
      <c r="A11" s="7">
        <v>2082702</v>
      </c>
      <c r="B11" s="15" t="s">
        <v>40</v>
      </c>
      <c r="C11" s="7">
        <v>0.4</v>
      </c>
      <c r="D11" s="7">
        <v>0.4</v>
      </c>
      <c r="E11" s="7"/>
      <c r="F11" s="7"/>
    </row>
    <row r="12" spans="1:6" ht="45" customHeight="1">
      <c r="A12" s="7">
        <v>2082703</v>
      </c>
      <c r="B12" s="15" t="s">
        <v>41</v>
      </c>
      <c r="C12" s="7">
        <v>1.4</v>
      </c>
      <c r="D12" s="7">
        <v>1.4</v>
      </c>
      <c r="E12" s="7"/>
      <c r="F12" s="7"/>
    </row>
    <row r="13" spans="1:6" ht="45" customHeight="1">
      <c r="A13" s="7">
        <v>210</v>
      </c>
      <c r="B13" s="15" t="s">
        <v>42</v>
      </c>
      <c r="C13" s="7">
        <f>SUM(C14:C15)</f>
        <v>19.51</v>
      </c>
      <c r="D13" s="7">
        <v>19.51</v>
      </c>
      <c r="E13" s="7"/>
      <c r="F13" s="7"/>
    </row>
    <row r="14" spans="1:6" ht="45" customHeight="1">
      <c r="A14" s="7">
        <v>2101101</v>
      </c>
      <c r="B14" s="15" t="s">
        <v>43</v>
      </c>
      <c r="C14" s="7">
        <v>15.98</v>
      </c>
      <c r="D14" s="7">
        <v>15.98</v>
      </c>
      <c r="E14" s="7"/>
      <c r="F14" s="7"/>
    </row>
    <row r="15" spans="1:6" ht="45" customHeight="1">
      <c r="A15" s="7">
        <v>2101103</v>
      </c>
      <c r="B15" s="15" t="s">
        <v>44</v>
      </c>
      <c r="C15" s="7">
        <v>3.53</v>
      </c>
      <c r="D15" s="7">
        <v>3.53</v>
      </c>
      <c r="E15" s="7"/>
      <c r="F15" s="7"/>
    </row>
    <row r="16" spans="1:6" ht="45" customHeight="1">
      <c r="A16" s="7">
        <v>221</v>
      </c>
      <c r="B16" s="15" t="s">
        <v>45</v>
      </c>
      <c r="C16" s="7">
        <v>23.5</v>
      </c>
      <c r="D16" s="7">
        <v>23.5</v>
      </c>
      <c r="E16" s="7"/>
      <c r="F16" s="7"/>
    </row>
    <row r="17" spans="1:6" ht="45" customHeight="1">
      <c r="A17" s="7">
        <v>2210201</v>
      </c>
      <c r="B17" s="15" t="s">
        <v>46</v>
      </c>
      <c r="C17" s="7">
        <v>23.5</v>
      </c>
      <c r="D17" s="7">
        <v>23.5</v>
      </c>
      <c r="E17" s="7"/>
      <c r="F17" s="7"/>
    </row>
    <row r="18" spans="1:6" ht="45" customHeight="1">
      <c r="A18" s="7"/>
      <c r="B18" s="15"/>
      <c r="C18" s="7"/>
      <c r="D18" s="7"/>
      <c r="E18" s="7"/>
      <c r="F18" s="7"/>
    </row>
    <row r="19" spans="1:6" ht="45" customHeight="1">
      <c r="A19" s="7" t="s">
        <v>8</v>
      </c>
      <c r="B19" s="7" t="s">
        <v>47</v>
      </c>
      <c r="C19" s="7">
        <f>C6+C7+C13+C16</f>
        <v>576.6</v>
      </c>
      <c r="D19" s="7">
        <f>D6+D7+D13+D16</f>
        <v>503.65</v>
      </c>
      <c r="E19" s="7">
        <f>E6+E7+E13+E16</f>
        <v>72.95</v>
      </c>
      <c r="F19" s="7"/>
    </row>
    <row r="20" spans="1:6" ht="13.5">
      <c r="A20" s="90" t="s">
        <v>48</v>
      </c>
      <c r="B20" s="91"/>
      <c r="C20" s="91"/>
      <c r="D20" s="91"/>
      <c r="E20" s="91"/>
      <c r="F20" s="91"/>
    </row>
  </sheetData>
  <mergeCells count="5">
    <mergeCell ref="A2:F2"/>
    <mergeCell ref="A3:B3"/>
    <mergeCell ref="C3:E3"/>
    <mergeCell ref="A20:F20"/>
    <mergeCell ref="F3:F4"/>
  </mergeCells>
  <printOptions/>
  <pageMargins left="0.6986111111111111" right="0.6986111111111111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E3" sqref="E3:I3"/>
    </sheetView>
  </sheetViews>
  <sheetFormatPr defaultColWidth="9.00390625" defaultRowHeight="13.5"/>
  <cols>
    <col min="1" max="1" width="7.625" style="0" customWidth="1"/>
    <col min="2" max="2" width="8.375" style="0" customWidth="1"/>
    <col min="3" max="3" width="17.375" style="0" customWidth="1"/>
    <col min="4" max="4" width="9.25390625" style="0" customWidth="1"/>
    <col min="5" max="5" width="6.375" style="0" customWidth="1"/>
    <col min="6" max="6" width="7.25390625" style="0" customWidth="1"/>
    <col min="7" max="7" width="16.875" style="0" customWidth="1"/>
  </cols>
  <sheetData>
    <row r="1" spans="1:10" ht="30" customHeight="1">
      <c r="A1" s="74" t="s">
        <v>49</v>
      </c>
      <c r="B1" s="74"/>
      <c r="C1" s="74"/>
      <c r="D1" s="74"/>
      <c r="E1" s="74"/>
      <c r="F1" s="74"/>
      <c r="G1" s="74"/>
      <c r="H1" s="74"/>
      <c r="I1" s="74"/>
      <c r="J1" s="74"/>
    </row>
    <row r="2" ht="21" customHeight="1"/>
    <row r="3" spans="1:10" ht="18" customHeight="1">
      <c r="A3" s="94" t="s">
        <v>50</v>
      </c>
      <c r="B3" s="94"/>
      <c r="C3" s="94"/>
      <c r="D3" s="94"/>
      <c r="E3" s="94" t="s">
        <v>164</v>
      </c>
      <c r="F3" s="94"/>
      <c r="G3" s="94"/>
      <c r="H3" s="94"/>
      <c r="I3" s="104"/>
      <c r="J3" s="94" t="s">
        <v>28</v>
      </c>
    </row>
    <row r="4" spans="1:10" ht="24.75" customHeight="1">
      <c r="A4" s="94" t="s">
        <v>29</v>
      </c>
      <c r="B4" s="94"/>
      <c r="C4" s="94" t="s">
        <v>30</v>
      </c>
      <c r="D4" s="94" t="s">
        <v>8</v>
      </c>
      <c r="E4" s="94" t="s">
        <v>29</v>
      </c>
      <c r="F4" s="94"/>
      <c r="G4" s="94" t="s">
        <v>30</v>
      </c>
      <c r="H4" s="94" t="s">
        <v>51</v>
      </c>
      <c r="I4" s="104" t="s">
        <v>52</v>
      </c>
      <c r="J4" s="94"/>
    </row>
    <row r="5" spans="1:10" ht="24.75" customHeight="1">
      <c r="A5" s="26" t="s">
        <v>53</v>
      </c>
      <c r="B5" s="26" t="s">
        <v>54</v>
      </c>
      <c r="C5" s="94"/>
      <c r="D5" s="94"/>
      <c r="E5" s="26" t="s">
        <v>53</v>
      </c>
      <c r="F5" s="26" t="s">
        <v>54</v>
      </c>
      <c r="G5" s="94"/>
      <c r="H5" s="94"/>
      <c r="I5" s="104"/>
      <c r="J5" s="94"/>
    </row>
    <row r="6" spans="1:10" ht="24.75" customHeight="1">
      <c r="A6" s="26">
        <v>501</v>
      </c>
      <c r="B6" s="26"/>
      <c r="C6" s="33" t="s">
        <v>55</v>
      </c>
      <c r="D6" s="33">
        <f>D7+D10+D15+D16</f>
        <v>322.87</v>
      </c>
      <c r="E6" s="26">
        <v>301</v>
      </c>
      <c r="F6" s="26"/>
      <c r="G6" s="33" t="s">
        <v>56</v>
      </c>
      <c r="H6" s="33">
        <f>H7+H8+H9+H10+H11+H12+H13+H14+H15+H16+H17+H18</f>
        <v>322.87</v>
      </c>
      <c r="I6" s="27"/>
      <c r="J6" s="26"/>
    </row>
    <row r="7" spans="1:10" ht="24.75" customHeight="1">
      <c r="A7" s="94"/>
      <c r="B7" s="105" t="s">
        <v>57</v>
      </c>
      <c r="C7" s="94" t="s">
        <v>58</v>
      </c>
      <c r="D7" s="94">
        <f>H7+H8+H9</f>
        <v>191.23000000000002</v>
      </c>
      <c r="E7" s="94"/>
      <c r="F7" s="28" t="s">
        <v>57</v>
      </c>
      <c r="G7" s="26" t="s">
        <v>59</v>
      </c>
      <c r="H7" s="7">
        <v>54.35</v>
      </c>
      <c r="I7" s="7"/>
      <c r="J7" s="26"/>
    </row>
    <row r="8" spans="1:10" ht="24.75" customHeight="1">
      <c r="A8" s="94"/>
      <c r="B8" s="105"/>
      <c r="C8" s="94"/>
      <c r="D8" s="94"/>
      <c r="E8" s="94"/>
      <c r="F8" s="28" t="s">
        <v>60</v>
      </c>
      <c r="G8" s="26" t="s">
        <v>61</v>
      </c>
      <c r="H8" s="7">
        <v>120.83</v>
      </c>
      <c r="I8" s="7"/>
      <c r="J8" s="26"/>
    </row>
    <row r="9" spans="1:10" ht="24.75" customHeight="1">
      <c r="A9" s="94"/>
      <c r="B9" s="105"/>
      <c r="C9" s="94"/>
      <c r="D9" s="94"/>
      <c r="E9" s="94"/>
      <c r="F9" s="28" t="s">
        <v>62</v>
      </c>
      <c r="G9" s="26" t="s">
        <v>63</v>
      </c>
      <c r="H9" s="7">
        <v>16.05</v>
      </c>
      <c r="I9" s="7"/>
      <c r="J9" s="26"/>
    </row>
    <row r="10" spans="1:10" ht="27" customHeight="1">
      <c r="A10" s="104"/>
      <c r="B10" s="106" t="s">
        <v>60</v>
      </c>
      <c r="C10" s="97" t="s">
        <v>36</v>
      </c>
      <c r="D10" s="94">
        <f>H10+H11+H12+H13+H14</f>
        <v>61.67000000000001</v>
      </c>
      <c r="E10" s="94"/>
      <c r="F10" s="28" t="s">
        <v>64</v>
      </c>
      <c r="G10" s="29" t="s">
        <v>65</v>
      </c>
      <c r="H10" s="7">
        <v>39.95</v>
      </c>
      <c r="I10" s="27"/>
      <c r="J10" s="26"/>
    </row>
    <row r="11" spans="1:10" ht="24.75" customHeight="1">
      <c r="A11" s="104"/>
      <c r="B11" s="106"/>
      <c r="C11" s="97"/>
      <c r="D11" s="94"/>
      <c r="E11" s="94"/>
      <c r="F11" s="28" t="s">
        <v>66</v>
      </c>
      <c r="G11" s="26" t="s">
        <v>67</v>
      </c>
      <c r="H11" s="26">
        <v>0</v>
      </c>
      <c r="I11" s="27"/>
      <c r="J11" s="26"/>
    </row>
    <row r="12" spans="1:10" ht="31.5" customHeight="1">
      <c r="A12" s="104"/>
      <c r="B12" s="106"/>
      <c r="C12" s="97"/>
      <c r="D12" s="94"/>
      <c r="E12" s="94"/>
      <c r="F12" s="28" t="s">
        <v>68</v>
      </c>
      <c r="G12" s="31" t="s">
        <v>69</v>
      </c>
      <c r="H12" s="7">
        <v>15.98</v>
      </c>
      <c r="I12" s="27"/>
      <c r="J12" s="26"/>
    </row>
    <row r="13" spans="1:10" ht="24.75" customHeight="1">
      <c r="A13" s="104"/>
      <c r="B13" s="71"/>
      <c r="C13" s="98"/>
      <c r="D13" s="94"/>
      <c r="E13" s="94"/>
      <c r="F13" s="26">
        <v>11</v>
      </c>
      <c r="G13" s="29" t="s">
        <v>70</v>
      </c>
      <c r="H13" s="7">
        <v>3.53</v>
      </c>
      <c r="I13" s="27"/>
      <c r="J13" s="26"/>
    </row>
    <row r="14" spans="1:10" ht="24.75" customHeight="1">
      <c r="A14" s="104"/>
      <c r="B14" s="106"/>
      <c r="C14" s="99"/>
      <c r="D14" s="94"/>
      <c r="E14" s="94"/>
      <c r="F14" s="26">
        <v>12</v>
      </c>
      <c r="G14" s="26" t="s">
        <v>71</v>
      </c>
      <c r="H14" s="26">
        <v>2.21</v>
      </c>
      <c r="I14" s="27"/>
      <c r="J14" s="26"/>
    </row>
    <row r="15" spans="1:10" ht="24.75" customHeight="1">
      <c r="A15" s="26"/>
      <c r="B15" s="28" t="s">
        <v>62</v>
      </c>
      <c r="C15" s="26" t="s">
        <v>46</v>
      </c>
      <c r="D15" s="26">
        <f>H15</f>
        <v>23.5</v>
      </c>
      <c r="E15" s="26"/>
      <c r="F15" s="26">
        <v>13</v>
      </c>
      <c r="G15" s="26" t="s">
        <v>46</v>
      </c>
      <c r="H15" s="7">
        <v>23.5</v>
      </c>
      <c r="I15" s="27"/>
      <c r="J15" s="26"/>
    </row>
    <row r="16" spans="1:10" ht="24.75" customHeight="1">
      <c r="A16" s="94"/>
      <c r="B16" s="105" t="s">
        <v>72</v>
      </c>
      <c r="C16" s="100" t="s">
        <v>73</v>
      </c>
      <c r="D16" s="94">
        <f>H18+H17+H16</f>
        <v>46.47</v>
      </c>
      <c r="E16" s="94"/>
      <c r="F16" s="28" t="s">
        <v>74</v>
      </c>
      <c r="G16" s="28" t="s">
        <v>75</v>
      </c>
      <c r="H16" s="7">
        <v>0</v>
      </c>
      <c r="I16" s="30"/>
      <c r="J16" s="26"/>
    </row>
    <row r="17" spans="1:10" ht="24.75" customHeight="1">
      <c r="A17" s="94"/>
      <c r="B17" s="105"/>
      <c r="C17" s="100"/>
      <c r="D17" s="94"/>
      <c r="E17" s="94"/>
      <c r="F17" s="28" t="s">
        <v>76</v>
      </c>
      <c r="G17" s="28" t="s">
        <v>77</v>
      </c>
      <c r="H17" s="26">
        <v>0</v>
      </c>
      <c r="I17" s="30"/>
      <c r="J17" s="26"/>
    </row>
    <row r="18" spans="1:10" ht="24.75" customHeight="1">
      <c r="A18" s="94"/>
      <c r="B18" s="72"/>
      <c r="C18" s="101"/>
      <c r="D18" s="95"/>
      <c r="E18" s="94"/>
      <c r="F18" s="28" t="s">
        <v>72</v>
      </c>
      <c r="G18" s="28" t="s">
        <v>73</v>
      </c>
      <c r="H18" s="25">
        <v>46.47</v>
      </c>
      <c r="I18" s="30"/>
      <c r="J18" s="26"/>
    </row>
    <row r="19" spans="1:10" ht="24.75" customHeight="1">
      <c r="A19" s="39">
        <v>502</v>
      </c>
      <c r="B19" s="102" t="s">
        <v>78</v>
      </c>
      <c r="C19" s="102"/>
      <c r="D19" s="34" t="s">
        <v>161</v>
      </c>
      <c r="E19" s="40">
        <v>302</v>
      </c>
      <c r="F19" s="28"/>
      <c r="G19" s="61" t="s">
        <v>79</v>
      </c>
      <c r="H19" s="5"/>
      <c r="I19" s="40">
        <f>I20+I21+I22+I23+I24+I25+I26+I27+I28+I29+I30+I31+I32+I33</f>
        <v>35.62</v>
      </c>
      <c r="J19" s="26"/>
    </row>
    <row r="20" spans="1:10" ht="24.75" customHeight="1">
      <c r="A20" s="94"/>
      <c r="B20" s="73" t="s">
        <v>57</v>
      </c>
      <c r="C20" s="96" t="s">
        <v>80</v>
      </c>
      <c r="D20" s="96">
        <f>I20+I21+I22+I23+I24+I25+I26+I27+I28+I29</f>
        <v>18.49</v>
      </c>
      <c r="E20" s="26"/>
      <c r="F20" s="28" t="s">
        <v>57</v>
      </c>
      <c r="G20" s="59" t="s">
        <v>80</v>
      </c>
      <c r="H20" s="5"/>
      <c r="I20" s="37">
        <v>3.02</v>
      </c>
      <c r="J20" s="26"/>
    </row>
    <row r="21" spans="1:10" ht="24.75" customHeight="1">
      <c r="A21" s="94"/>
      <c r="B21" s="105"/>
      <c r="C21" s="94"/>
      <c r="D21" s="94"/>
      <c r="E21" s="26"/>
      <c r="F21" s="28" t="s">
        <v>60</v>
      </c>
      <c r="G21" s="59" t="s">
        <v>81</v>
      </c>
      <c r="H21" s="5"/>
      <c r="I21" s="37">
        <v>0.57</v>
      </c>
      <c r="J21" s="26"/>
    </row>
    <row r="22" spans="1:10" ht="24.75" customHeight="1">
      <c r="A22" s="94"/>
      <c r="B22" s="105"/>
      <c r="C22" s="94"/>
      <c r="D22" s="94"/>
      <c r="E22" s="26"/>
      <c r="F22" s="28" t="s">
        <v>62</v>
      </c>
      <c r="G22" s="59" t="s">
        <v>82</v>
      </c>
      <c r="H22" s="5"/>
      <c r="I22" s="37">
        <v>0.31</v>
      </c>
      <c r="J22" s="26"/>
    </row>
    <row r="23" spans="1:10" ht="24.75" customHeight="1">
      <c r="A23" s="94"/>
      <c r="B23" s="105"/>
      <c r="C23" s="94"/>
      <c r="D23" s="94"/>
      <c r="E23" s="26"/>
      <c r="F23" s="28" t="s">
        <v>83</v>
      </c>
      <c r="G23" s="59" t="s">
        <v>84</v>
      </c>
      <c r="H23" s="5"/>
      <c r="I23" s="37">
        <v>1.23</v>
      </c>
      <c r="J23" s="26"/>
    </row>
    <row r="24" spans="1:10" ht="24.75" customHeight="1">
      <c r="A24" s="94"/>
      <c r="B24" s="105"/>
      <c r="C24" s="94"/>
      <c r="D24" s="94"/>
      <c r="E24" s="26"/>
      <c r="F24" s="28" t="s">
        <v>85</v>
      </c>
      <c r="G24" s="59" t="s">
        <v>86</v>
      </c>
      <c r="H24" s="5"/>
      <c r="I24" s="37">
        <v>1.17</v>
      </c>
      <c r="J24" s="26"/>
    </row>
    <row r="25" spans="1:10" ht="24.75" customHeight="1">
      <c r="A25" s="94"/>
      <c r="B25" s="105"/>
      <c r="C25" s="94"/>
      <c r="D25" s="94"/>
      <c r="E25" s="26"/>
      <c r="F25" s="28" t="s">
        <v>74</v>
      </c>
      <c r="G25" s="59" t="s">
        <v>87</v>
      </c>
      <c r="H25" s="5"/>
      <c r="I25" s="37">
        <v>0</v>
      </c>
      <c r="J25" s="26"/>
    </row>
    <row r="26" spans="1:10" ht="24.75" customHeight="1">
      <c r="A26" s="94"/>
      <c r="B26" s="105"/>
      <c r="C26" s="94"/>
      <c r="D26" s="94"/>
      <c r="E26" s="26"/>
      <c r="F26" s="28" t="s">
        <v>88</v>
      </c>
      <c r="G26" s="59" t="s">
        <v>89</v>
      </c>
      <c r="H26" s="5"/>
      <c r="I26" s="37">
        <v>7.02</v>
      </c>
      <c r="J26" s="26"/>
    </row>
    <row r="27" spans="1:10" ht="24.75" customHeight="1">
      <c r="A27" s="94"/>
      <c r="B27" s="105"/>
      <c r="C27" s="94"/>
      <c r="D27" s="94"/>
      <c r="E27" s="26"/>
      <c r="F27" s="28" t="s">
        <v>68</v>
      </c>
      <c r="G27" s="59" t="s">
        <v>90</v>
      </c>
      <c r="H27" s="5"/>
      <c r="I27" s="37">
        <v>4.25</v>
      </c>
      <c r="J27" s="26"/>
    </row>
    <row r="28" spans="1:10" ht="24.75" customHeight="1">
      <c r="A28" s="94"/>
      <c r="B28" s="105"/>
      <c r="C28" s="94"/>
      <c r="D28" s="94"/>
      <c r="E28" s="26"/>
      <c r="F28" s="28" t="s">
        <v>91</v>
      </c>
      <c r="G28" s="59" t="s">
        <v>92</v>
      </c>
      <c r="H28" s="5"/>
      <c r="I28" s="37">
        <v>0.08</v>
      </c>
      <c r="J28" s="26"/>
    </row>
    <row r="29" spans="1:10" ht="24.75" customHeight="1">
      <c r="A29" s="94"/>
      <c r="B29" s="105"/>
      <c r="C29" s="94"/>
      <c r="D29" s="94"/>
      <c r="E29" s="26"/>
      <c r="F29" s="41">
        <v>13</v>
      </c>
      <c r="G29" s="60" t="s">
        <v>93</v>
      </c>
      <c r="H29" s="5"/>
      <c r="I29" s="42">
        <v>0.84</v>
      </c>
      <c r="J29" s="26"/>
    </row>
    <row r="30" spans="1:10" ht="24.75" customHeight="1">
      <c r="A30" s="26"/>
      <c r="B30" s="28" t="s">
        <v>62</v>
      </c>
      <c r="C30" s="26" t="s">
        <v>94</v>
      </c>
      <c r="D30" s="26">
        <v>0.9</v>
      </c>
      <c r="E30" s="27"/>
      <c r="F30" s="28" t="s">
        <v>95</v>
      </c>
      <c r="G30" s="59" t="s">
        <v>94</v>
      </c>
      <c r="H30" s="5"/>
      <c r="I30" s="37">
        <v>0.86</v>
      </c>
      <c r="J30" s="26"/>
    </row>
    <row r="31" spans="1:10" ht="24.75" customHeight="1">
      <c r="A31" s="26"/>
      <c r="B31" s="28" t="s">
        <v>74</v>
      </c>
      <c r="C31" s="26" t="s">
        <v>96</v>
      </c>
      <c r="D31" s="26">
        <v>0.56</v>
      </c>
      <c r="E31" s="27"/>
      <c r="F31" s="28" t="s">
        <v>97</v>
      </c>
      <c r="G31" s="59" t="s">
        <v>98</v>
      </c>
      <c r="H31" s="5"/>
      <c r="I31" s="37">
        <v>0.54</v>
      </c>
      <c r="J31" s="26"/>
    </row>
    <row r="32" spans="1:10" ht="24.75" customHeight="1">
      <c r="A32" s="26"/>
      <c r="B32" s="28" t="s">
        <v>64</v>
      </c>
      <c r="C32" s="38" t="s">
        <v>99</v>
      </c>
      <c r="D32" s="26">
        <v>16</v>
      </c>
      <c r="E32" s="27"/>
      <c r="F32" s="28" t="s">
        <v>100</v>
      </c>
      <c r="G32" s="53" t="s">
        <v>99</v>
      </c>
      <c r="H32" s="5"/>
      <c r="I32" s="37">
        <v>12</v>
      </c>
      <c r="J32" s="26"/>
    </row>
    <row r="33" spans="1:10" ht="24.75" customHeight="1">
      <c r="A33" s="41"/>
      <c r="B33" s="41">
        <v>99</v>
      </c>
      <c r="C33" s="25" t="s">
        <v>101</v>
      </c>
      <c r="D33" s="26">
        <v>1.8</v>
      </c>
      <c r="E33" s="27"/>
      <c r="F33" s="26">
        <v>99</v>
      </c>
      <c r="G33" s="59" t="s">
        <v>101</v>
      </c>
      <c r="H33" s="5"/>
      <c r="I33" s="42">
        <v>3.73</v>
      </c>
      <c r="J33" s="26"/>
    </row>
    <row r="34" spans="1:10" ht="24.75" customHeight="1">
      <c r="A34" s="100">
        <v>509</v>
      </c>
      <c r="B34" s="28"/>
      <c r="C34" s="46" t="s">
        <v>102</v>
      </c>
      <c r="D34" s="40">
        <v>145.16</v>
      </c>
      <c r="E34" s="35">
        <v>303</v>
      </c>
      <c r="F34" s="28"/>
      <c r="G34" s="50" t="s">
        <v>102</v>
      </c>
      <c r="H34" s="62">
        <f>H35+H36</f>
        <v>145.16</v>
      </c>
      <c r="I34" s="52"/>
      <c r="J34" s="48"/>
    </row>
    <row r="35" spans="1:10" ht="24.75" customHeight="1">
      <c r="A35" s="100"/>
      <c r="B35" s="28" t="s">
        <v>85</v>
      </c>
      <c r="C35" s="38" t="s">
        <v>103</v>
      </c>
      <c r="D35" s="48">
        <v>1</v>
      </c>
      <c r="E35" s="35"/>
      <c r="F35" s="28" t="s">
        <v>60</v>
      </c>
      <c r="G35" s="53" t="s">
        <v>104</v>
      </c>
      <c r="H35" s="27">
        <v>1</v>
      </c>
      <c r="I35" s="26"/>
      <c r="J35" s="49"/>
    </row>
    <row r="36" spans="1:10" ht="24.75" customHeight="1">
      <c r="A36" s="100"/>
      <c r="B36" s="36" t="s">
        <v>72</v>
      </c>
      <c r="C36" s="44" t="s">
        <v>105</v>
      </c>
      <c r="D36" s="52">
        <v>144.16</v>
      </c>
      <c r="E36" s="45"/>
      <c r="F36" s="36" t="s">
        <v>72</v>
      </c>
      <c r="G36" s="47" t="s">
        <v>106</v>
      </c>
      <c r="H36" s="51">
        <v>144.16</v>
      </c>
      <c r="I36" s="26"/>
      <c r="J36" s="48"/>
    </row>
    <row r="37" spans="1:10" ht="24.75" customHeight="1">
      <c r="A37" s="54"/>
      <c r="B37" s="102" t="s">
        <v>8</v>
      </c>
      <c r="C37" s="103"/>
      <c r="D37" s="33">
        <f>SUM(D34+D19+D6)</f>
        <v>503.65</v>
      </c>
      <c r="E37" s="33"/>
      <c r="F37" s="34"/>
      <c r="G37" s="56"/>
      <c r="H37" s="57">
        <f>SUM(H34+I19+H6)</f>
        <v>503.65</v>
      </c>
      <c r="I37" s="55"/>
      <c r="J37" s="33"/>
    </row>
    <row r="38" spans="1:10" ht="24.75" customHeight="1">
      <c r="A38" s="92" t="s">
        <v>107</v>
      </c>
      <c r="B38" s="93"/>
      <c r="C38" s="93"/>
      <c r="D38" s="93"/>
      <c r="E38" s="93"/>
      <c r="F38" s="93"/>
      <c r="G38" s="93"/>
      <c r="H38" s="93"/>
      <c r="I38" s="93"/>
      <c r="J38" s="93"/>
    </row>
    <row r="39" spans="1:10" ht="24.75" customHeight="1">
      <c r="A39" s="92" t="s">
        <v>162</v>
      </c>
      <c r="B39" s="93"/>
      <c r="C39" s="93"/>
      <c r="D39" s="93"/>
      <c r="E39" s="93"/>
      <c r="F39" s="93"/>
      <c r="G39" s="93"/>
      <c r="H39" s="93"/>
      <c r="I39" s="93"/>
      <c r="J39" s="93"/>
    </row>
    <row r="40" spans="1:10" ht="24.75" customHeight="1">
      <c r="A40" s="21"/>
      <c r="B40" s="21"/>
      <c r="C40" s="43"/>
      <c r="D40" s="58"/>
      <c r="E40" s="21"/>
      <c r="F40" s="21"/>
      <c r="G40" s="43"/>
      <c r="H40" s="43"/>
      <c r="I40" s="21"/>
      <c r="J40" s="21"/>
    </row>
    <row r="41" spans="1:10" ht="24.75" customHeight="1">
      <c r="A41" s="21"/>
      <c r="B41" s="21"/>
      <c r="C41" s="43"/>
      <c r="D41" s="21"/>
      <c r="E41" s="21"/>
      <c r="F41" s="21"/>
      <c r="G41" s="43"/>
      <c r="H41" s="43"/>
      <c r="I41" s="21"/>
      <c r="J41" s="21"/>
    </row>
    <row r="42" spans="1:10" ht="24.75" customHeight="1">
      <c r="A42" s="21"/>
      <c r="B42" s="21"/>
      <c r="C42" s="43"/>
      <c r="D42" s="21"/>
      <c r="E42" s="21"/>
      <c r="F42" s="21"/>
      <c r="G42" s="43"/>
      <c r="H42" s="43"/>
      <c r="I42" s="21"/>
      <c r="J42" s="21"/>
    </row>
    <row r="43" spans="1:10" ht="24.75" customHeight="1">
      <c r="A43" s="21"/>
      <c r="B43" s="21"/>
      <c r="C43" s="43"/>
      <c r="D43" s="21"/>
      <c r="E43" s="21"/>
      <c r="F43" s="21"/>
      <c r="G43" s="43"/>
      <c r="H43" s="43"/>
      <c r="I43" s="21"/>
      <c r="J43" s="21"/>
    </row>
    <row r="44" spans="1:10" ht="24.75" customHeight="1">
      <c r="A44" s="21"/>
      <c r="B44" s="21"/>
      <c r="C44" s="43"/>
      <c r="D44" s="58"/>
      <c r="E44" s="21"/>
      <c r="F44" s="21"/>
      <c r="G44" s="43"/>
      <c r="H44" s="43"/>
      <c r="I44" s="21"/>
      <c r="J44" s="21"/>
    </row>
    <row r="45" spans="1:10" ht="24.75" customHeight="1">
      <c r="A45" s="21"/>
      <c r="B45" s="21"/>
      <c r="C45" s="43"/>
      <c r="D45" s="21"/>
      <c r="E45" s="21"/>
      <c r="F45" s="21"/>
      <c r="G45" s="43"/>
      <c r="H45" s="43"/>
      <c r="I45" s="21"/>
      <c r="J45" s="21"/>
    </row>
    <row r="46" spans="6:7" ht="45.75" customHeight="1">
      <c r="F46" s="32"/>
      <c r="G46" s="32"/>
    </row>
    <row r="47" spans="6:7" ht="45.75" customHeight="1">
      <c r="F47" s="32"/>
      <c r="G47" s="32"/>
    </row>
    <row r="48" spans="6:7" ht="45.75" customHeight="1">
      <c r="F48" s="32"/>
      <c r="G48" s="32"/>
    </row>
    <row r="49" spans="6:7" ht="45.75" customHeight="1">
      <c r="F49" s="32"/>
      <c r="G49" s="32"/>
    </row>
    <row r="50" spans="6:7" ht="45.75" customHeight="1">
      <c r="F50" s="32"/>
      <c r="G50" s="32"/>
    </row>
    <row r="51" ht="45.75" customHeight="1"/>
    <row r="52" ht="45.75" customHeight="1"/>
    <row r="53" ht="45.75" customHeight="1"/>
    <row r="54" ht="45.75" customHeight="1"/>
    <row r="55" ht="45.75" customHeight="1"/>
    <row r="56" ht="45.75" customHeight="1"/>
    <row r="57" ht="45.75" customHeight="1"/>
    <row r="58" ht="45.75" customHeight="1"/>
    <row r="59" ht="45.75" customHeight="1"/>
    <row r="60" ht="45.75" customHeight="1"/>
    <row r="61" ht="45.75" customHeight="1"/>
    <row r="62" ht="45.75" customHeight="1"/>
    <row r="63" ht="45.75" customHeight="1"/>
  </sheetData>
  <mergeCells count="35">
    <mergeCell ref="C4:C5"/>
    <mergeCell ref="B20:B29"/>
    <mergeCell ref="A1:J1"/>
    <mergeCell ref="A3:D3"/>
    <mergeCell ref="E3:I3"/>
    <mergeCell ref="A4:B4"/>
    <mergeCell ref="E4:F4"/>
    <mergeCell ref="D4:D5"/>
    <mergeCell ref="H4:H5"/>
    <mergeCell ref="I4:I5"/>
    <mergeCell ref="J3:J5"/>
    <mergeCell ref="B19:C19"/>
    <mergeCell ref="B37:C37"/>
    <mergeCell ref="A7:A9"/>
    <mergeCell ref="A10:A14"/>
    <mergeCell ref="A16:A18"/>
    <mergeCell ref="A20:A29"/>
    <mergeCell ref="A34:A36"/>
    <mergeCell ref="B7:B9"/>
    <mergeCell ref="B10:B14"/>
    <mergeCell ref="B16:B18"/>
    <mergeCell ref="G4:G5"/>
    <mergeCell ref="D7:D9"/>
    <mergeCell ref="D10:D14"/>
    <mergeCell ref="D16:D18"/>
    <mergeCell ref="A39:J39"/>
    <mergeCell ref="A38:J38"/>
    <mergeCell ref="E7:E9"/>
    <mergeCell ref="E10:E14"/>
    <mergeCell ref="E16:E18"/>
    <mergeCell ref="D20:D29"/>
    <mergeCell ref="C7:C9"/>
    <mergeCell ref="C10:C14"/>
    <mergeCell ref="C16:C18"/>
    <mergeCell ref="C20:C29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M3" sqref="M3:R3"/>
    </sheetView>
  </sheetViews>
  <sheetFormatPr defaultColWidth="9.00390625" defaultRowHeight="13.5"/>
  <cols>
    <col min="1" max="1" width="11.75390625" style="0" customWidth="1"/>
    <col min="6" max="6" width="10.00390625" style="0" customWidth="1"/>
    <col min="7" max="7" width="10.50390625" style="0" customWidth="1"/>
    <col min="8" max="8" width="9.875" style="0" customWidth="1"/>
    <col min="9" max="9" width="10.50390625" style="0" customWidth="1"/>
    <col min="10" max="10" width="10.25390625" style="0" customWidth="1"/>
    <col min="11" max="11" width="8.625" style="0" customWidth="1"/>
    <col min="12" max="12" width="9.125" style="0" customWidth="1"/>
    <col min="18" max="18" width="10.875" style="0" customWidth="1"/>
  </cols>
  <sheetData>
    <row r="1" spans="1:18" ht="30" customHeight="1">
      <c r="A1" s="19" t="s">
        <v>108</v>
      </c>
      <c r="B1" s="76" t="s">
        <v>109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77" t="s">
        <v>3</v>
      </c>
      <c r="R2" s="77"/>
    </row>
    <row r="3" spans="1:18" ht="48.75" customHeight="1">
      <c r="A3" s="75" t="s">
        <v>165</v>
      </c>
      <c r="B3" s="75"/>
      <c r="C3" s="75"/>
      <c r="D3" s="75"/>
      <c r="E3" s="75"/>
      <c r="F3" s="75"/>
      <c r="G3" s="78" t="s">
        <v>166</v>
      </c>
      <c r="H3" s="78"/>
      <c r="I3" s="78"/>
      <c r="J3" s="78"/>
      <c r="K3" s="78"/>
      <c r="L3" s="78"/>
      <c r="M3" s="75" t="s">
        <v>163</v>
      </c>
      <c r="N3" s="75"/>
      <c r="O3" s="75"/>
      <c r="P3" s="75"/>
      <c r="Q3" s="75"/>
      <c r="R3" s="75"/>
    </row>
    <row r="4" spans="1:18" ht="48.75" customHeight="1">
      <c r="A4" s="75" t="s">
        <v>8</v>
      </c>
      <c r="B4" s="89" t="s">
        <v>110</v>
      </c>
      <c r="C4" s="75" t="s">
        <v>111</v>
      </c>
      <c r="D4" s="75"/>
      <c r="E4" s="75"/>
      <c r="F4" s="89" t="s">
        <v>98</v>
      </c>
      <c r="G4" s="75" t="s">
        <v>8</v>
      </c>
      <c r="H4" s="89" t="s">
        <v>110</v>
      </c>
      <c r="I4" s="75" t="s">
        <v>111</v>
      </c>
      <c r="J4" s="75"/>
      <c r="K4" s="75"/>
      <c r="L4" s="89" t="s">
        <v>98</v>
      </c>
      <c r="M4" s="75" t="s">
        <v>8</v>
      </c>
      <c r="N4" s="89" t="s">
        <v>110</v>
      </c>
      <c r="O4" s="75" t="s">
        <v>111</v>
      </c>
      <c r="P4" s="75"/>
      <c r="Q4" s="75"/>
      <c r="R4" s="89" t="s">
        <v>98</v>
      </c>
    </row>
    <row r="5" spans="1:18" ht="48.75" customHeight="1">
      <c r="A5" s="75"/>
      <c r="B5" s="89"/>
      <c r="C5" s="7" t="s">
        <v>31</v>
      </c>
      <c r="D5" s="7" t="s">
        <v>112</v>
      </c>
      <c r="E5" s="7" t="s">
        <v>113</v>
      </c>
      <c r="F5" s="89"/>
      <c r="G5" s="75"/>
      <c r="H5" s="89"/>
      <c r="I5" s="7" t="s">
        <v>31</v>
      </c>
      <c r="J5" s="7" t="s">
        <v>112</v>
      </c>
      <c r="K5" s="7" t="s">
        <v>113</v>
      </c>
      <c r="L5" s="89"/>
      <c r="M5" s="75"/>
      <c r="N5" s="89"/>
      <c r="O5" s="7" t="s">
        <v>31</v>
      </c>
      <c r="P5" s="7" t="s">
        <v>112</v>
      </c>
      <c r="Q5" s="7" t="s">
        <v>113</v>
      </c>
      <c r="R5" s="89"/>
    </row>
    <row r="6" spans="1:18" ht="48.75" customHeight="1">
      <c r="A6" s="8">
        <v>46</v>
      </c>
      <c r="B6" s="8">
        <v>0</v>
      </c>
      <c r="C6" s="8">
        <v>16</v>
      </c>
      <c r="D6" s="8">
        <v>0</v>
      </c>
      <c r="E6" s="8">
        <v>16</v>
      </c>
      <c r="F6" s="8">
        <v>30</v>
      </c>
      <c r="G6" s="8">
        <v>213963.43</v>
      </c>
      <c r="H6" s="8">
        <v>0</v>
      </c>
      <c r="I6" s="8"/>
      <c r="J6" s="8">
        <v>0</v>
      </c>
      <c r="K6" s="8">
        <v>165898</v>
      </c>
      <c r="L6" s="8">
        <v>48065.43</v>
      </c>
      <c r="M6" s="8">
        <v>17</v>
      </c>
      <c r="N6" s="8">
        <v>0</v>
      </c>
      <c r="O6" s="8">
        <v>16</v>
      </c>
      <c r="P6" s="8">
        <v>0</v>
      </c>
      <c r="Q6" s="8">
        <v>12</v>
      </c>
      <c r="R6" s="8">
        <v>5</v>
      </c>
    </row>
    <row r="7" spans="1:18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</sheetData>
  <mergeCells count="17">
    <mergeCell ref="B1:R1"/>
    <mergeCell ref="Q2:R2"/>
    <mergeCell ref="A3:F3"/>
    <mergeCell ref="G3:L3"/>
    <mergeCell ref="M3:R3"/>
    <mergeCell ref="A4:A5"/>
    <mergeCell ref="B4:B5"/>
    <mergeCell ref="F4:F5"/>
    <mergeCell ref="G4:G5"/>
    <mergeCell ref="N4:N5"/>
    <mergeCell ref="R4:R5"/>
    <mergeCell ref="C4:E4"/>
    <mergeCell ref="I4:K4"/>
    <mergeCell ref="O4:Q4"/>
    <mergeCell ref="H4:H5"/>
    <mergeCell ref="L4:L5"/>
    <mergeCell ref="M4:M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5" sqref="A15:F15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9" t="s">
        <v>114</v>
      </c>
      <c r="B1" s="1"/>
      <c r="C1" s="1" t="s">
        <v>115</v>
      </c>
      <c r="D1" s="1"/>
      <c r="E1" s="1"/>
      <c r="F1" s="1"/>
    </row>
    <row r="2" spans="1:6" ht="21" customHeight="1">
      <c r="A2" s="3" t="s">
        <v>116</v>
      </c>
      <c r="E2" s="79" t="s">
        <v>3</v>
      </c>
      <c r="F2" s="79"/>
    </row>
    <row r="3" spans="1:6" ht="27" customHeight="1">
      <c r="A3" s="75" t="s">
        <v>29</v>
      </c>
      <c r="B3" s="75" t="s">
        <v>117</v>
      </c>
      <c r="C3" s="75" t="s">
        <v>118</v>
      </c>
      <c r="D3" s="75" t="s">
        <v>119</v>
      </c>
      <c r="E3" s="75"/>
      <c r="F3" s="75"/>
    </row>
    <row r="4" spans="1:6" ht="27" customHeight="1">
      <c r="A4" s="75"/>
      <c r="B4" s="75"/>
      <c r="C4" s="75"/>
      <c r="D4" s="8" t="s">
        <v>8</v>
      </c>
      <c r="E4" s="8" t="s">
        <v>32</v>
      </c>
      <c r="F4" s="8" t="s">
        <v>33</v>
      </c>
    </row>
    <row r="5" spans="1:6" ht="27" customHeight="1">
      <c r="A5" s="4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</row>
    <row r="6" spans="1:6" ht="27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</row>
    <row r="7" spans="1:6" ht="27" customHeight="1">
      <c r="A7" s="4">
        <v>0</v>
      </c>
      <c r="B7" s="4">
        <v>0</v>
      </c>
      <c r="C7" s="4">
        <v>0</v>
      </c>
      <c r="D7" s="4">
        <v>0</v>
      </c>
      <c r="E7" s="4">
        <v>0</v>
      </c>
      <c r="F7" s="4">
        <v>0</v>
      </c>
    </row>
    <row r="8" spans="1:6" ht="27" customHeight="1">
      <c r="A8" s="4">
        <v>0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ht="27" customHeight="1">
      <c r="A9" s="4">
        <v>0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27" customHeight="1">
      <c r="A10" s="4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27" customHeight="1">
      <c r="A11" s="4">
        <v>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27" customHeight="1">
      <c r="A12" s="4">
        <v>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27" customHeight="1">
      <c r="A13" s="4">
        <v>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</row>
    <row r="14" spans="1:6" ht="27" customHeight="1">
      <c r="A14" s="4">
        <v>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3.5">
      <c r="A15" s="80" t="s">
        <v>120</v>
      </c>
      <c r="B15" s="80"/>
      <c r="C15" s="80"/>
      <c r="D15" s="80"/>
      <c r="E15" s="80"/>
      <c r="F15" s="80"/>
    </row>
  </sheetData>
  <mergeCells count="6">
    <mergeCell ref="E2:F2"/>
    <mergeCell ref="D3:F3"/>
    <mergeCell ref="A15:F15"/>
    <mergeCell ref="A3:A4"/>
    <mergeCell ref="B3:B4"/>
    <mergeCell ref="C3:C4"/>
  </mergeCells>
  <printOptions/>
  <pageMargins left="0.6986111111111111" right="0.6986111111111111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I10" sqref="I10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9" t="s">
        <v>121</v>
      </c>
      <c r="B1" s="1" t="s">
        <v>122</v>
      </c>
      <c r="C1" s="1"/>
      <c r="D1" s="1"/>
    </row>
    <row r="2" spans="1:4" ht="21" customHeight="1">
      <c r="A2" s="2"/>
      <c r="D2" t="s">
        <v>3</v>
      </c>
    </row>
    <row r="3" spans="1:4" ht="27.75" customHeight="1">
      <c r="A3" s="89" t="s">
        <v>4</v>
      </c>
      <c r="B3" s="89"/>
      <c r="C3" s="89" t="s">
        <v>5</v>
      </c>
      <c r="D3" s="89"/>
    </row>
    <row r="4" spans="1:4" ht="27.75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5" ht="27.75" customHeight="1">
      <c r="A5" s="9" t="s">
        <v>123</v>
      </c>
      <c r="B5" s="16">
        <v>576.6</v>
      </c>
      <c r="C5" s="9" t="s">
        <v>124</v>
      </c>
      <c r="D5" s="7">
        <v>491.43</v>
      </c>
      <c r="E5" s="22"/>
    </row>
    <row r="6" spans="1:5" ht="27.75" customHeight="1">
      <c r="A6" s="9" t="s">
        <v>125</v>
      </c>
      <c r="B6" s="7"/>
      <c r="C6" s="23" t="s">
        <v>126</v>
      </c>
      <c r="D6" s="26"/>
      <c r="E6" s="24"/>
    </row>
    <row r="7" spans="1:4" ht="27.75" customHeight="1">
      <c r="A7" s="9" t="s">
        <v>127</v>
      </c>
      <c r="B7" s="7"/>
      <c r="C7" s="23" t="s">
        <v>128</v>
      </c>
      <c r="D7" s="26"/>
    </row>
    <row r="8" spans="1:4" ht="27.75" customHeight="1">
      <c r="A8" s="9" t="s">
        <v>129</v>
      </c>
      <c r="B8" s="7"/>
      <c r="C8" s="23" t="s">
        <v>130</v>
      </c>
      <c r="D8" s="26"/>
    </row>
    <row r="9" spans="1:4" ht="27.75" customHeight="1">
      <c r="A9" s="9" t="s">
        <v>131</v>
      </c>
      <c r="B9" s="7"/>
      <c r="C9" s="23" t="s">
        <v>132</v>
      </c>
      <c r="D9" s="26"/>
    </row>
    <row r="10" spans="1:4" ht="27.75" customHeight="1">
      <c r="A10" s="7"/>
      <c r="B10" s="7"/>
      <c r="C10" s="23" t="s">
        <v>133</v>
      </c>
      <c r="D10" s="26"/>
    </row>
    <row r="11" spans="1:5" ht="27.75" customHeight="1">
      <c r="A11" s="7"/>
      <c r="B11" s="7"/>
      <c r="C11" s="15" t="s">
        <v>17</v>
      </c>
      <c r="D11" s="7">
        <v>42.16</v>
      </c>
      <c r="E11" s="22"/>
    </row>
    <row r="12" spans="1:5" ht="27.75" customHeight="1">
      <c r="A12" s="7"/>
      <c r="B12" s="7"/>
      <c r="C12" s="15" t="s">
        <v>19</v>
      </c>
      <c r="D12" s="7">
        <v>19.51</v>
      </c>
      <c r="E12" s="22"/>
    </row>
    <row r="13" spans="1:5" ht="27.75" customHeight="1">
      <c r="A13" s="7"/>
      <c r="B13" s="7"/>
      <c r="C13" s="15" t="s">
        <v>20</v>
      </c>
      <c r="D13" s="7">
        <v>23.5</v>
      </c>
      <c r="E13" s="22"/>
    </row>
    <row r="14" spans="1:4" ht="27.75" customHeight="1">
      <c r="A14" s="7"/>
      <c r="B14" s="7"/>
      <c r="C14" s="7"/>
      <c r="D14" s="7"/>
    </row>
    <row r="15" spans="1:4" ht="27.75" customHeight="1">
      <c r="A15" s="7" t="s">
        <v>134</v>
      </c>
      <c r="B15" s="16">
        <v>576.6</v>
      </c>
      <c r="C15" s="7" t="s">
        <v>135</v>
      </c>
      <c r="D15" s="7"/>
    </row>
    <row r="16" spans="1:4" ht="27.75" customHeight="1">
      <c r="A16" s="9" t="s">
        <v>136</v>
      </c>
      <c r="B16" s="7"/>
      <c r="C16" s="7"/>
      <c r="D16" s="7"/>
    </row>
    <row r="17" spans="1:4" ht="27.75" customHeight="1">
      <c r="A17" s="9" t="s">
        <v>137</v>
      </c>
      <c r="B17" s="9"/>
      <c r="C17" s="9" t="s">
        <v>138</v>
      </c>
      <c r="D17" s="7"/>
    </row>
    <row r="18" spans="1:4" ht="27.75" customHeight="1">
      <c r="A18" s="7"/>
      <c r="B18" s="7"/>
      <c r="C18" s="7"/>
      <c r="D18" s="7"/>
    </row>
    <row r="19" spans="1:4" ht="27.75" customHeight="1">
      <c r="A19" s="7"/>
      <c r="B19" s="7"/>
      <c r="C19" s="7"/>
      <c r="D19" s="7"/>
    </row>
    <row r="20" spans="1:4" ht="27.75" customHeight="1">
      <c r="A20" s="7" t="s">
        <v>22</v>
      </c>
      <c r="B20" s="16">
        <v>576.6</v>
      </c>
      <c r="C20" s="7" t="s">
        <v>23</v>
      </c>
      <c r="D20" s="7">
        <f>D5+D11+D12+D13</f>
        <v>576.6</v>
      </c>
    </row>
  </sheetData>
  <mergeCells count="2">
    <mergeCell ref="A3:B3"/>
    <mergeCell ref="C3:D3"/>
  </mergeCells>
  <printOptions/>
  <pageMargins left="0.6986111111111111" right="0.6986111111111111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10" sqref="H10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6" max="6" width="10.625" style="0" customWidth="1"/>
  </cols>
  <sheetData>
    <row r="1" spans="1:12" ht="27.75" customHeight="1">
      <c r="A1" s="20" t="s">
        <v>139</v>
      </c>
      <c r="B1" s="1"/>
      <c r="C1" s="1"/>
      <c r="D1" s="1"/>
      <c r="E1" s="1"/>
      <c r="F1" s="1" t="s">
        <v>140</v>
      </c>
      <c r="G1" s="1"/>
      <c r="H1" s="1"/>
      <c r="I1" s="1"/>
      <c r="J1" s="1"/>
      <c r="K1" s="1"/>
      <c r="L1" s="1"/>
    </row>
    <row r="2" spans="1:12" ht="27.75" customHeight="1">
      <c r="A2" s="6" t="s">
        <v>141</v>
      </c>
      <c r="K2" s="79" t="s">
        <v>3</v>
      </c>
      <c r="L2" s="79"/>
    </row>
    <row r="3" spans="1:12" ht="41.25" customHeight="1">
      <c r="A3" s="89" t="s">
        <v>142</v>
      </c>
      <c r="B3" s="89"/>
      <c r="C3" s="7" t="s">
        <v>8</v>
      </c>
      <c r="D3" s="7" t="s">
        <v>137</v>
      </c>
      <c r="E3" s="7" t="s">
        <v>143</v>
      </c>
      <c r="F3" s="7" t="s">
        <v>144</v>
      </c>
      <c r="G3" s="7" t="s">
        <v>145</v>
      </c>
      <c r="H3" s="7" t="s">
        <v>146</v>
      </c>
      <c r="I3" s="7" t="s">
        <v>147</v>
      </c>
      <c r="J3" s="7" t="s">
        <v>148</v>
      </c>
      <c r="K3" s="7" t="s">
        <v>149</v>
      </c>
      <c r="L3" s="7" t="s">
        <v>136</v>
      </c>
    </row>
    <row r="4" spans="1:12" ht="27.75" customHeight="1">
      <c r="A4" s="4" t="s">
        <v>29</v>
      </c>
      <c r="B4" s="8" t="s">
        <v>30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7">
        <v>201</v>
      </c>
      <c r="B5" s="7" t="s">
        <v>34</v>
      </c>
      <c r="C5" s="7">
        <v>576.6</v>
      </c>
      <c r="D5" s="8"/>
      <c r="E5" s="7">
        <v>576.6</v>
      </c>
      <c r="F5" s="4"/>
      <c r="G5" s="4"/>
      <c r="H5" s="4"/>
      <c r="I5" s="4"/>
      <c r="J5" s="4"/>
      <c r="K5" s="4"/>
      <c r="L5" s="4"/>
    </row>
    <row r="6" spans="1:12" ht="27.75" customHeight="1">
      <c r="A6" s="7">
        <v>2010399</v>
      </c>
      <c r="B6" s="7" t="s">
        <v>35</v>
      </c>
      <c r="C6" s="7">
        <v>491.43</v>
      </c>
      <c r="D6" s="8"/>
      <c r="E6" s="7">
        <v>491.43</v>
      </c>
      <c r="F6" s="4"/>
      <c r="G6" s="4"/>
      <c r="H6" s="4"/>
      <c r="I6" s="4"/>
      <c r="J6" s="4"/>
      <c r="K6" s="4"/>
      <c r="L6" s="4"/>
    </row>
    <row r="7" spans="1:12" ht="27.75" customHeight="1">
      <c r="A7" s="7">
        <v>208</v>
      </c>
      <c r="B7" s="15" t="s">
        <v>36</v>
      </c>
      <c r="C7" s="7">
        <v>42.16</v>
      </c>
      <c r="D7" s="8"/>
      <c r="E7" s="7">
        <v>42.16</v>
      </c>
      <c r="F7" s="4"/>
      <c r="G7" s="4"/>
      <c r="H7" s="4"/>
      <c r="I7" s="4"/>
      <c r="J7" s="4"/>
      <c r="K7" s="4"/>
      <c r="L7" s="4"/>
    </row>
    <row r="8" spans="1:12" ht="27.75" customHeight="1">
      <c r="A8" s="7">
        <v>2080501</v>
      </c>
      <c r="B8" s="15" t="s">
        <v>37</v>
      </c>
      <c r="C8" s="7">
        <v>0</v>
      </c>
      <c r="D8" s="8"/>
      <c r="E8" s="7">
        <v>0</v>
      </c>
      <c r="F8" s="4"/>
      <c r="G8" s="4"/>
      <c r="H8" s="4"/>
      <c r="I8" s="4"/>
      <c r="J8" s="4"/>
      <c r="K8" s="4"/>
      <c r="L8" s="4"/>
    </row>
    <row r="9" spans="1:12" ht="27.75" customHeight="1">
      <c r="A9" s="7">
        <v>2080505</v>
      </c>
      <c r="B9" s="15" t="s">
        <v>38</v>
      </c>
      <c r="C9" s="7">
        <v>39.95</v>
      </c>
      <c r="D9" s="8"/>
      <c r="E9" s="7">
        <v>39.95</v>
      </c>
      <c r="F9" s="4"/>
      <c r="G9" s="4"/>
      <c r="H9" s="4"/>
      <c r="I9" s="4"/>
      <c r="J9" s="4"/>
      <c r="K9" s="4"/>
      <c r="L9" s="4"/>
    </row>
    <row r="10" spans="1:12" ht="27.75" customHeight="1">
      <c r="A10" s="7">
        <v>2082701</v>
      </c>
      <c r="B10" s="15" t="s">
        <v>39</v>
      </c>
      <c r="C10" s="7">
        <v>0.41</v>
      </c>
      <c r="D10" s="8"/>
      <c r="E10" s="7">
        <v>0.41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25">
        <v>2082702</v>
      </c>
      <c r="B11" s="65" t="s">
        <v>40</v>
      </c>
      <c r="C11" s="25">
        <v>0.4</v>
      </c>
      <c r="D11" s="64"/>
      <c r="E11" s="25">
        <v>0.4</v>
      </c>
      <c r="F11" s="63"/>
      <c r="G11" s="63"/>
      <c r="H11" s="63"/>
      <c r="I11" s="63"/>
      <c r="J11" s="63"/>
      <c r="K11" s="63"/>
      <c r="L11" s="63"/>
    </row>
    <row r="12" spans="1:12" ht="27.75" customHeight="1">
      <c r="A12" s="7">
        <v>2082703</v>
      </c>
      <c r="B12" s="15" t="s">
        <v>41</v>
      </c>
      <c r="C12" s="7">
        <v>1.4</v>
      </c>
      <c r="D12" s="5"/>
      <c r="E12" s="7">
        <v>1.4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7">
        <v>210</v>
      </c>
      <c r="B13" s="15" t="s">
        <v>42</v>
      </c>
      <c r="C13" s="7">
        <v>19.51</v>
      </c>
      <c r="D13" s="5"/>
      <c r="E13" s="7">
        <v>19.51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7">
        <v>2101101</v>
      </c>
      <c r="B14" s="15" t="s">
        <v>43</v>
      </c>
      <c r="C14" s="7">
        <v>15.98</v>
      </c>
      <c r="D14" s="5"/>
      <c r="E14" s="7">
        <v>15.98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7">
        <v>2101103</v>
      </c>
      <c r="B15" s="15" t="s">
        <v>44</v>
      </c>
      <c r="C15" s="7">
        <v>3.53</v>
      </c>
      <c r="D15" s="5"/>
      <c r="E15" s="7">
        <v>3.53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7">
        <v>221</v>
      </c>
      <c r="B16" s="15" t="s">
        <v>45</v>
      </c>
      <c r="C16" s="7">
        <v>23.5</v>
      </c>
      <c r="D16" s="5"/>
      <c r="E16" s="7">
        <v>23.5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7">
        <v>2210201</v>
      </c>
      <c r="B17" s="15" t="s">
        <v>46</v>
      </c>
      <c r="C17" s="7">
        <v>23.5</v>
      </c>
      <c r="D17" s="5"/>
      <c r="E17" s="7">
        <v>23.5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5"/>
      <c r="B18" s="5" t="s">
        <v>8</v>
      </c>
      <c r="C18" s="26">
        <f>C6+C7+C13+C16</f>
        <v>576.6</v>
      </c>
      <c r="D18" s="26"/>
      <c r="E18" s="26">
        <v>576.6</v>
      </c>
      <c r="F18" s="5"/>
      <c r="G18" s="5"/>
      <c r="H18" s="5"/>
      <c r="I18" s="5"/>
      <c r="J18" s="5"/>
      <c r="K18" s="5"/>
      <c r="L18" s="5"/>
    </row>
  </sheetData>
  <mergeCells count="2">
    <mergeCell ref="K2:L2"/>
    <mergeCell ref="A3:B3"/>
  </mergeCells>
  <printOptions/>
  <pageMargins left="0.6986111111111111" right="0.6986111111111111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26" sqref="K26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9" t="s">
        <v>150</v>
      </c>
      <c r="B1" s="107" t="s">
        <v>151</v>
      </c>
      <c r="C1" s="107"/>
      <c r="D1" s="108"/>
      <c r="E1" s="107"/>
      <c r="F1" s="107"/>
      <c r="G1" s="107"/>
      <c r="H1" s="107"/>
    </row>
    <row r="2" spans="1:8" ht="20.25" customHeight="1">
      <c r="A2" s="18"/>
      <c r="B2" s="13"/>
      <c r="C2" s="13"/>
      <c r="D2" s="13"/>
      <c r="E2" s="13"/>
      <c r="F2" s="13"/>
      <c r="G2" s="79" t="s">
        <v>3</v>
      </c>
      <c r="H2" s="79"/>
    </row>
    <row r="3" spans="1:8" ht="30.75" customHeight="1">
      <c r="A3" s="89" t="s">
        <v>142</v>
      </c>
      <c r="B3" s="89"/>
      <c r="C3" s="7" t="s">
        <v>8</v>
      </c>
      <c r="D3" s="7" t="s">
        <v>32</v>
      </c>
      <c r="E3" s="7" t="s">
        <v>33</v>
      </c>
      <c r="F3" s="7" t="s">
        <v>152</v>
      </c>
      <c r="G3" s="7" t="s">
        <v>153</v>
      </c>
      <c r="H3" s="7" t="s">
        <v>154</v>
      </c>
    </row>
    <row r="4" spans="1:8" ht="23.25" customHeight="1">
      <c r="A4" s="4" t="s">
        <v>29</v>
      </c>
      <c r="B4" s="8" t="s">
        <v>30</v>
      </c>
      <c r="C4" s="4"/>
      <c r="D4" s="4"/>
      <c r="E4" s="4"/>
      <c r="F4" s="4"/>
      <c r="G4" s="4"/>
      <c r="H4" s="4"/>
    </row>
    <row r="5" spans="1:8" ht="23.25" customHeight="1">
      <c r="A5" s="4">
        <v>201</v>
      </c>
      <c r="B5" s="4" t="s">
        <v>155</v>
      </c>
      <c r="C5" s="4">
        <v>857.2</v>
      </c>
      <c r="D5" s="4">
        <v>418.48</v>
      </c>
      <c r="E5" s="4">
        <v>72.95</v>
      </c>
      <c r="F5" s="4"/>
      <c r="G5" s="4"/>
      <c r="H5" s="4"/>
    </row>
    <row r="6" spans="1:8" ht="34.5" customHeight="1">
      <c r="A6" s="4">
        <v>2010399</v>
      </c>
      <c r="B6" s="10" t="s">
        <v>35</v>
      </c>
      <c r="C6" s="4">
        <v>491.43</v>
      </c>
      <c r="D6" s="4">
        <v>418.48</v>
      </c>
      <c r="E6" s="4">
        <v>72.95</v>
      </c>
      <c r="F6" s="4"/>
      <c r="G6" s="4"/>
      <c r="H6" s="4"/>
    </row>
    <row r="7" spans="1:8" ht="23.25" customHeight="1">
      <c r="A7" s="4">
        <v>221</v>
      </c>
      <c r="B7" s="10" t="s">
        <v>45</v>
      </c>
      <c r="C7" s="4">
        <v>23.5</v>
      </c>
      <c r="D7" s="4">
        <v>23.5</v>
      </c>
      <c r="E7" s="4"/>
      <c r="F7" s="4"/>
      <c r="G7" s="4"/>
      <c r="H7" s="4"/>
    </row>
    <row r="8" spans="1:8" ht="23.25" customHeight="1">
      <c r="A8" s="4">
        <v>2210201</v>
      </c>
      <c r="B8" s="4" t="s">
        <v>46</v>
      </c>
      <c r="C8" s="4">
        <v>23.5</v>
      </c>
      <c r="D8" s="4">
        <v>23.5</v>
      </c>
      <c r="E8" s="4"/>
      <c r="F8" s="4"/>
      <c r="G8" s="4"/>
      <c r="H8" s="4"/>
    </row>
    <row r="9" spans="1:8" ht="23.25" customHeight="1">
      <c r="A9" s="4">
        <v>208</v>
      </c>
      <c r="B9" s="8" t="s">
        <v>156</v>
      </c>
      <c r="C9" s="4">
        <v>42.16</v>
      </c>
      <c r="D9" s="4">
        <v>42.16</v>
      </c>
      <c r="E9" s="4"/>
      <c r="F9" s="4"/>
      <c r="G9" s="4"/>
      <c r="H9" s="4"/>
    </row>
    <row r="10" spans="1:8" ht="27.75" customHeight="1">
      <c r="A10" s="4">
        <v>2080501</v>
      </c>
      <c r="B10" s="7" t="s">
        <v>157</v>
      </c>
      <c r="C10" s="4">
        <v>0</v>
      </c>
      <c r="D10" s="4">
        <v>0</v>
      </c>
      <c r="E10" s="4"/>
      <c r="F10" s="4"/>
      <c r="G10" s="4"/>
      <c r="H10" s="4"/>
    </row>
    <row r="11" spans="1:8" ht="23.25" customHeight="1">
      <c r="A11" s="10">
        <v>2082701</v>
      </c>
      <c r="B11" s="7" t="s">
        <v>158</v>
      </c>
      <c r="C11" s="4">
        <v>0.41</v>
      </c>
      <c r="D11" s="4">
        <v>0.41</v>
      </c>
      <c r="E11" s="4"/>
      <c r="F11" s="4"/>
      <c r="G11" s="4"/>
      <c r="H11" s="4"/>
    </row>
    <row r="12" spans="1:8" ht="23.25" customHeight="1">
      <c r="A12" s="10">
        <v>2082702</v>
      </c>
      <c r="B12" s="7" t="s">
        <v>40</v>
      </c>
      <c r="C12" s="4">
        <v>0.4</v>
      </c>
      <c r="D12" s="4">
        <v>0.4</v>
      </c>
      <c r="E12" s="4"/>
      <c r="F12" s="4"/>
      <c r="G12" s="4"/>
      <c r="H12" s="4"/>
    </row>
    <row r="13" spans="1:8" ht="23.25" customHeight="1">
      <c r="A13" s="10">
        <v>2082703</v>
      </c>
      <c r="B13" s="7" t="s">
        <v>41</v>
      </c>
      <c r="C13" s="4">
        <v>1.4</v>
      </c>
      <c r="D13" s="4">
        <v>1.4</v>
      </c>
      <c r="E13" s="4"/>
      <c r="F13" s="4"/>
      <c r="G13" s="4"/>
      <c r="H13" s="4"/>
    </row>
    <row r="14" spans="1:8" ht="23.25" customHeight="1">
      <c r="A14" s="67">
        <v>2080505</v>
      </c>
      <c r="B14" s="47" t="s">
        <v>160</v>
      </c>
      <c r="C14" s="63">
        <v>39.95</v>
      </c>
      <c r="D14" s="63">
        <v>39.95</v>
      </c>
      <c r="E14" s="4"/>
      <c r="F14" s="4"/>
      <c r="G14" s="4"/>
      <c r="H14" s="4"/>
    </row>
    <row r="15" spans="1:8" ht="30" customHeight="1">
      <c r="A15" s="69">
        <v>210</v>
      </c>
      <c r="B15" s="70" t="s">
        <v>42</v>
      </c>
      <c r="C15" s="69">
        <v>19.51</v>
      </c>
      <c r="D15" s="69">
        <v>19.51</v>
      </c>
      <c r="E15" s="66"/>
      <c r="F15" s="4"/>
      <c r="G15" s="4"/>
      <c r="H15" s="4"/>
    </row>
    <row r="16" spans="1:8" ht="23.25" customHeight="1">
      <c r="A16" s="68">
        <v>2101101</v>
      </c>
      <c r="B16" s="68" t="s">
        <v>43</v>
      </c>
      <c r="C16" s="68">
        <v>15.98</v>
      </c>
      <c r="D16" s="68">
        <v>15.98</v>
      </c>
      <c r="E16" s="4"/>
      <c r="F16" s="4"/>
      <c r="G16" s="4"/>
      <c r="H16" s="4"/>
    </row>
    <row r="17" spans="1:8" ht="23.25" customHeight="1">
      <c r="A17" s="4">
        <v>2101103</v>
      </c>
      <c r="B17" s="4" t="s">
        <v>44</v>
      </c>
      <c r="C17" s="4">
        <v>3.53</v>
      </c>
      <c r="D17" s="4">
        <v>3.53</v>
      </c>
      <c r="E17" s="4"/>
      <c r="F17" s="4"/>
      <c r="G17" s="4"/>
      <c r="H17" s="4"/>
    </row>
    <row r="18" spans="1:8" ht="23.25" customHeight="1">
      <c r="A18" s="75" t="s">
        <v>159</v>
      </c>
      <c r="B18" s="75"/>
      <c r="C18" s="4">
        <f>C6+C7+C9+C15</f>
        <v>576.6</v>
      </c>
      <c r="D18" s="4">
        <f>D6+D7+D9+D15</f>
        <v>503.65</v>
      </c>
      <c r="E18" s="4">
        <f>E6</f>
        <v>72.95</v>
      </c>
      <c r="F18" s="4"/>
      <c r="G18" s="4"/>
      <c r="H18" s="4"/>
    </row>
  </sheetData>
  <mergeCells count="4">
    <mergeCell ref="B1:H1"/>
    <mergeCell ref="G2:H2"/>
    <mergeCell ref="A3:B3"/>
    <mergeCell ref="A18:B18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2019-01-18T02:17:18Z</cp:lastPrinted>
  <dcterms:created xsi:type="dcterms:W3CDTF">2006-09-13T11:21:51Z</dcterms:created>
  <dcterms:modified xsi:type="dcterms:W3CDTF">2019-01-18T04:47:28Z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